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026.DOMAIN-BF1\Desktop\"/>
    </mc:Choice>
  </mc:AlternateContent>
  <xr:revisionPtr revIDLastSave="0" documentId="13_ncr:1_{DF59B822-406E-4786-B3A9-BEDB53CF3271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要項 " sheetId="76" r:id="rId1"/>
    <sheet name="記入例" sheetId="51" r:id="rId2"/>
    <sheet name="参加組数一覧" sheetId="28" r:id="rId3"/>
    <sheet name="data" sheetId="69" r:id="rId4"/>
    <sheet name="一般男子" sheetId="1" r:id="rId5"/>
    <sheet name="男35" sheetId="52" r:id="rId6"/>
    <sheet name="男45" sheetId="53" r:id="rId7"/>
    <sheet name="一般女子" sheetId="60" r:id="rId8"/>
    <sheet name="女35" sheetId="61" r:id="rId9"/>
    <sheet name="女45" sheetId="62" r:id="rId10"/>
  </sheets>
  <definedNames>
    <definedName name="_xlnm._FilterDatabase" localSheetId="3" hidden="1">data!$A$1:$Y$1</definedName>
    <definedName name="_xlnm.Print_Area" localSheetId="7">一般女子!$A$1:$L$77</definedName>
    <definedName name="_xlnm.Print_Area" localSheetId="4">一般男子!$A$1:$L$77</definedName>
    <definedName name="_xlnm.Print_Area" localSheetId="1">記入例!$A$1:$L$27</definedName>
    <definedName name="_xlnm.Print_Area" localSheetId="2">参加組数一覧!$A$1:$E$18</definedName>
    <definedName name="_xlnm.Print_Area" localSheetId="8">女35!$A$1:$L$47</definedName>
    <definedName name="_xlnm.Print_Area" localSheetId="9">女45!$A$1:$L$79</definedName>
    <definedName name="_xlnm.Print_Area" localSheetId="5">男35!$A$1:$L$78</definedName>
    <definedName name="_xlnm.Print_Area" localSheetId="6">男45!$A$1:$L$78</definedName>
    <definedName name="_xlnm.Print_Area" localSheetId="0">'要項 '!$A$2:$AG$55</definedName>
    <definedName name="_xlnm.Print_Titles" localSheetId="7">一般女子!$3:$7</definedName>
    <definedName name="_xlnm.Print_Titles" localSheetId="4">一般男子!$3:$7</definedName>
    <definedName name="_xlnm.Print_Titles" localSheetId="8">女35!$3:$7</definedName>
    <definedName name="_xlnm.Print_Titles" localSheetId="9">女45!$3:$7</definedName>
    <definedName name="_xlnm.Print_Titles" localSheetId="5">男35!$3:$7</definedName>
    <definedName name="_xlnm.Print_Titles" localSheetId="6">男45!$3:$7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52" l="1"/>
  <c r="F71" i="52"/>
  <c r="E71" i="52"/>
  <c r="D71" i="52"/>
  <c r="C71" i="52"/>
  <c r="I71" i="52" s="1"/>
  <c r="B71" i="52"/>
  <c r="J70" i="52"/>
  <c r="F70" i="52"/>
  <c r="E70" i="52"/>
  <c r="D70" i="52"/>
  <c r="C70" i="52"/>
  <c r="H70" i="52" s="1"/>
  <c r="B70" i="52"/>
  <c r="J69" i="52"/>
  <c r="F69" i="52"/>
  <c r="E69" i="52"/>
  <c r="D69" i="52"/>
  <c r="C69" i="52"/>
  <c r="I69" i="52" s="1"/>
  <c r="B69" i="52"/>
  <c r="J68" i="52"/>
  <c r="F68" i="52"/>
  <c r="E68" i="52"/>
  <c r="D68" i="52"/>
  <c r="C68" i="52"/>
  <c r="I68" i="52" s="1"/>
  <c r="B68" i="52"/>
  <c r="I70" i="52" l="1"/>
  <c r="H69" i="52"/>
  <c r="H68" i="52"/>
  <c r="H71" i="52"/>
  <c r="B1" i="62"/>
  <c r="B1" i="61"/>
  <c r="B1" i="60"/>
  <c r="B1" i="53"/>
  <c r="B1" i="52"/>
  <c r="B1" i="1"/>
  <c r="J27" i="51"/>
  <c r="F27" i="51"/>
  <c r="E27" i="51"/>
  <c r="D27" i="51"/>
  <c r="C27" i="51"/>
  <c r="I27" i="51" s="1"/>
  <c r="B27" i="51"/>
  <c r="J26" i="51"/>
  <c r="F26" i="51"/>
  <c r="E26" i="51"/>
  <c r="D26" i="51"/>
  <c r="C26" i="51"/>
  <c r="I26" i="51" s="1"/>
  <c r="B26" i="51"/>
  <c r="J25" i="51"/>
  <c r="F25" i="51"/>
  <c r="E25" i="51"/>
  <c r="D25" i="51"/>
  <c r="C25" i="51"/>
  <c r="I25" i="51" s="1"/>
  <c r="B25" i="51"/>
  <c r="J24" i="51"/>
  <c r="F24" i="51"/>
  <c r="E24" i="51"/>
  <c r="D24" i="51"/>
  <c r="C24" i="51"/>
  <c r="I24" i="51" s="1"/>
  <c r="B24" i="51"/>
  <c r="J23" i="51"/>
  <c r="F23" i="51"/>
  <c r="E23" i="51"/>
  <c r="D23" i="51"/>
  <c r="C23" i="51"/>
  <c r="I23" i="51" s="1"/>
  <c r="B23" i="51"/>
  <c r="J22" i="51"/>
  <c r="F22" i="51"/>
  <c r="E22" i="51"/>
  <c r="D22" i="51"/>
  <c r="C22" i="51"/>
  <c r="I22" i="51" s="1"/>
  <c r="B22" i="51"/>
  <c r="J21" i="51"/>
  <c r="F21" i="51"/>
  <c r="E21" i="51"/>
  <c r="D21" i="51"/>
  <c r="C21" i="51"/>
  <c r="I21" i="51" s="1"/>
  <c r="B21" i="51"/>
  <c r="J20" i="51"/>
  <c r="F20" i="51"/>
  <c r="E20" i="51"/>
  <c r="D20" i="51"/>
  <c r="C20" i="51"/>
  <c r="H20" i="51" s="1"/>
  <c r="B20" i="51"/>
  <c r="J19" i="51"/>
  <c r="F19" i="51"/>
  <c r="E19" i="51" s="1"/>
  <c r="D19" i="51"/>
  <c r="C19" i="51"/>
  <c r="I19" i="51" s="1"/>
  <c r="B19" i="51"/>
  <c r="J18" i="51"/>
  <c r="F18" i="51"/>
  <c r="E18" i="51" s="1"/>
  <c r="D18" i="51"/>
  <c r="C18" i="51"/>
  <c r="I18" i="51" s="1"/>
  <c r="B18" i="51"/>
  <c r="J17" i="51"/>
  <c r="F17" i="51"/>
  <c r="E17" i="51" s="1"/>
  <c r="D17" i="51"/>
  <c r="C17" i="51"/>
  <c r="I17" i="51" s="1"/>
  <c r="B17" i="51"/>
  <c r="J16" i="51"/>
  <c r="F16" i="51"/>
  <c r="E16" i="51" s="1"/>
  <c r="D16" i="51"/>
  <c r="C16" i="51"/>
  <c r="I16" i="51" s="1"/>
  <c r="B16" i="51"/>
  <c r="J15" i="51"/>
  <c r="F15" i="51"/>
  <c r="E15" i="51" s="1"/>
  <c r="D15" i="51"/>
  <c r="C15" i="51"/>
  <c r="H15" i="51" s="1"/>
  <c r="B15" i="51"/>
  <c r="J14" i="51"/>
  <c r="F14" i="51"/>
  <c r="E14" i="51" s="1"/>
  <c r="D14" i="51"/>
  <c r="C14" i="51"/>
  <c r="H14" i="51" s="1"/>
  <c r="B14" i="51"/>
  <c r="J13" i="51"/>
  <c r="F13" i="51"/>
  <c r="E13" i="51" s="1"/>
  <c r="D13" i="51"/>
  <c r="C13" i="51"/>
  <c r="I13" i="51" s="1"/>
  <c r="B13" i="51"/>
  <c r="J12" i="51"/>
  <c r="F12" i="51"/>
  <c r="E12" i="51" s="1"/>
  <c r="D12" i="51"/>
  <c r="C12" i="51"/>
  <c r="H12" i="51" s="1"/>
  <c r="B12" i="51"/>
  <c r="J11" i="51"/>
  <c r="F11" i="51"/>
  <c r="E11" i="51" s="1"/>
  <c r="D11" i="51"/>
  <c r="C11" i="51"/>
  <c r="H11" i="51" s="1"/>
  <c r="B11" i="51"/>
  <c r="J10" i="51"/>
  <c r="F10" i="51"/>
  <c r="E10" i="51" s="1"/>
  <c r="D10" i="51"/>
  <c r="C10" i="51"/>
  <c r="I10" i="51" s="1"/>
  <c r="B10" i="51"/>
  <c r="J9" i="51"/>
  <c r="F9" i="51"/>
  <c r="E9" i="51" s="1"/>
  <c r="D9" i="51"/>
  <c r="C9" i="51"/>
  <c r="H9" i="51" s="1"/>
  <c r="B9" i="51"/>
  <c r="J8" i="51"/>
  <c r="F8" i="51"/>
  <c r="E8" i="51" s="1"/>
  <c r="D8" i="51"/>
  <c r="C8" i="51"/>
  <c r="H8" i="51" s="1"/>
  <c r="B8" i="51"/>
  <c r="G4" i="51"/>
  <c r="G3" i="51"/>
  <c r="D3" i="51"/>
  <c r="B3" i="51"/>
  <c r="J57" i="1"/>
  <c r="F57" i="1"/>
  <c r="E57" i="1"/>
  <c r="D57" i="1"/>
  <c r="C57" i="1"/>
  <c r="I57" i="1" s="1"/>
  <c r="B57" i="1"/>
  <c r="J56" i="1"/>
  <c r="F56" i="1"/>
  <c r="E56" i="1"/>
  <c r="D56" i="1"/>
  <c r="C56" i="1"/>
  <c r="H56" i="1" s="1"/>
  <c r="B56" i="1"/>
  <c r="J69" i="1"/>
  <c r="F69" i="1"/>
  <c r="E69" i="1"/>
  <c r="D69" i="1"/>
  <c r="C69" i="1"/>
  <c r="I69" i="1" s="1"/>
  <c r="B69" i="1"/>
  <c r="J68" i="1"/>
  <c r="F68" i="1"/>
  <c r="E68" i="1"/>
  <c r="D68" i="1"/>
  <c r="C68" i="1"/>
  <c r="I68" i="1" s="1"/>
  <c r="B68" i="1"/>
  <c r="J71" i="1"/>
  <c r="F71" i="1"/>
  <c r="E71" i="1"/>
  <c r="D71" i="1"/>
  <c r="C71" i="1"/>
  <c r="I71" i="1" s="1"/>
  <c r="B71" i="1"/>
  <c r="J70" i="1"/>
  <c r="F70" i="1"/>
  <c r="E70" i="1"/>
  <c r="D70" i="1"/>
  <c r="C70" i="1"/>
  <c r="I70" i="1" s="1"/>
  <c r="B70" i="1"/>
  <c r="J55" i="52"/>
  <c r="F55" i="52"/>
  <c r="E55" i="52"/>
  <c r="D55" i="52"/>
  <c r="C55" i="52"/>
  <c r="I55" i="52" s="1"/>
  <c r="B55" i="52"/>
  <c r="J54" i="52"/>
  <c r="F54" i="52"/>
  <c r="E54" i="52"/>
  <c r="D54" i="52"/>
  <c r="C54" i="52"/>
  <c r="I54" i="52" s="1"/>
  <c r="B54" i="52"/>
  <c r="J57" i="52"/>
  <c r="F57" i="52"/>
  <c r="E57" i="52"/>
  <c r="D57" i="52"/>
  <c r="C57" i="52"/>
  <c r="I57" i="52" s="1"/>
  <c r="B57" i="52"/>
  <c r="J56" i="52"/>
  <c r="F56" i="52"/>
  <c r="E56" i="52"/>
  <c r="D56" i="52"/>
  <c r="C56" i="52"/>
  <c r="H56" i="52" s="1"/>
  <c r="B56" i="52"/>
  <c r="J55" i="62"/>
  <c r="F55" i="62"/>
  <c r="E55" i="62"/>
  <c r="D55" i="62"/>
  <c r="C55" i="62"/>
  <c r="I55" i="62" s="1"/>
  <c r="B55" i="62"/>
  <c r="J54" i="62"/>
  <c r="F54" i="62"/>
  <c r="E54" i="62"/>
  <c r="D54" i="62"/>
  <c r="C54" i="62"/>
  <c r="H54" i="62" s="1"/>
  <c r="B54" i="62"/>
  <c r="J69" i="62"/>
  <c r="F69" i="62"/>
  <c r="E69" i="62"/>
  <c r="D69" i="62"/>
  <c r="C69" i="62"/>
  <c r="I69" i="62" s="1"/>
  <c r="B69" i="62"/>
  <c r="J68" i="62"/>
  <c r="F68" i="62"/>
  <c r="E68" i="62"/>
  <c r="D68" i="62"/>
  <c r="C68" i="62"/>
  <c r="I68" i="62" s="1"/>
  <c r="B68" i="62"/>
  <c r="J57" i="62"/>
  <c r="F57" i="62"/>
  <c r="E57" i="62"/>
  <c r="D57" i="62"/>
  <c r="C57" i="62"/>
  <c r="I57" i="62" s="1"/>
  <c r="B57" i="62"/>
  <c r="J56" i="62"/>
  <c r="F56" i="62"/>
  <c r="E56" i="62"/>
  <c r="D56" i="62"/>
  <c r="C56" i="62"/>
  <c r="I56" i="62" s="1"/>
  <c r="B56" i="62"/>
  <c r="J71" i="62"/>
  <c r="F71" i="62"/>
  <c r="E71" i="62"/>
  <c r="D71" i="62"/>
  <c r="C71" i="62"/>
  <c r="I71" i="62" s="1"/>
  <c r="B71" i="62"/>
  <c r="J70" i="62"/>
  <c r="I70" i="62"/>
  <c r="F70" i="62"/>
  <c r="E70" i="62"/>
  <c r="D70" i="62"/>
  <c r="C70" i="62"/>
  <c r="H70" i="62" s="1"/>
  <c r="B70" i="62"/>
  <c r="J71" i="53"/>
  <c r="F71" i="53"/>
  <c r="E71" i="53"/>
  <c r="D71" i="53"/>
  <c r="C71" i="53"/>
  <c r="I71" i="53" s="1"/>
  <c r="B71" i="53"/>
  <c r="J70" i="53"/>
  <c r="F70" i="53"/>
  <c r="E70" i="53"/>
  <c r="D70" i="53"/>
  <c r="C70" i="53"/>
  <c r="I70" i="53" s="1"/>
  <c r="B70" i="53"/>
  <c r="J77" i="62"/>
  <c r="F77" i="62"/>
  <c r="E77" i="62"/>
  <c r="D77" i="62"/>
  <c r="C77" i="62"/>
  <c r="I77" i="62" s="1"/>
  <c r="B77" i="62"/>
  <c r="J76" i="62"/>
  <c r="F76" i="62"/>
  <c r="E76" i="62"/>
  <c r="D76" i="62"/>
  <c r="C76" i="62"/>
  <c r="I76" i="62" s="1"/>
  <c r="B76" i="62"/>
  <c r="J75" i="62"/>
  <c r="F75" i="62"/>
  <c r="E75" i="62"/>
  <c r="D75" i="62"/>
  <c r="C75" i="62"/>
  <c r="I75" i="62" s="1"/>
  <c r="B75" i="62"/>
  <c r="J74" i="62"/>
  <c r="F74" i="62"/>
  <c r="E74" i="62"/>
  <c r="D74" i="62"/>
  <c r="C74" i="62"/>
  <c r="I74" i="62" s="1"/>
  <c r="B74" i="62"/>
  <c r="J73" i="62"/>
  <c r="F73" i="62"/>
  <c r="E73" i="62"/>
  <c r="D73" i="62"/>
  <c r="C73" i="62"/>
  <c r="H73" i="62" s="1"/>
  <c r="B73" i="62"/>
  <c r="J72" i="62"/>
  <c r="F72" i="62"/>
  <c r="E72" i="62"/>
  <c r="D72" i="62"/>
  <c r="C72" i="62"/>
  <c r="I72" i="62" s="1"/>
  <c r="B72" i="62"/>
  <c r="J67" i="62"/>
  <c r="F67" i="62"/>
  <c r="E67" i="62"/>
  <c r="D67" i="62"/>
  <c r="C67" i="62"/>
  <c r="I67" i="62" s="1"/>
  <c r="B67" i="62"/>
  <c r="J66" i="62"/>
  <c r="F66" i="62"/>
  <c r="E66" i="62"/>
  <c r="D66" i="62"/>
  <c r="C66" i="62"/>
  <c r="I66" i="62" s="1"/>
  <c r="B66" i="62"/>
  <c r="J65" i="62"/>
  <c r="F65" i="62"/>
  <c r="E65" i="62"/>
  <c r="D65" i="62"/>
  <c r="C65" i="62"/>
  <c r="I65" i="62" s="1"/>
  <c r="B65" i="62"/>
  <c r="J64" i="62"/>
  <c r="F64" i="62"/>
  <c r="E64" i="62"/>
  <c r="D64" i="62"/>
  <c r="C64" i="62"/>
  <c r="H64" i="62" s="1"/>
  <c r="B64" i="62"/>
  <c r="J63" i="62"/>
  <c r="F63" i="62"/>
  <c r="E63" i="62"/>
  <c r="D63" i="62"/>
  <c r="C63" i="62"/>
  <c r="I63" i="62" s="1"/>
  <c r="B63" i="62"/>
  <c r="J62" i="62"/>
  <c r="F62" i="62"/>
  <c r="E62" i="62"/>
  <c r="D62" i="62"/>
  <c r="C62" i="62"/>
  <c r="I62" i="62" s="1"/>
  <c r="B62" i="62"/>
  <c r="J61" i="62"/>
  <c r="F61" i="62"/>
  <c r="E61" i="62"/>
  <c r="D61" i="62"/>
  <c r="C61" i="62"/>
  <c r="I61" i="62" s="1"/>
  <c r="B61" i="62"/>
  <c r="J60" i="62"/>
  <c r="F60" i="62"/>
  <c r="E60" i="62"/>
  <c r="D60" i="62"/>
  <c r="C60" i="62"/>
  <c r="I60" i="62" s="1"/>
  <c r="B60" i="62"/>
  <c r="J59" i="62"/>
  <c r="F59" i="62"/>
  <c r="E59" i="62"/>
  <c r="D59" i="62"/>
  <c r="C59" i="62"/>
  <c r="I59" i="62" s="1"/>
  <c r="B59" i="62"/>
  <c r="J58" i="62"/>
  <c r="F58" i="62"/>
  <c r="E58" i="62"/>
  <c r="D58" i="62"/>
  <c r="C58" i="62"/>
  <c r="I58" i="62" s="1"/>
  <c r="B58" i="62"/>
  <c r="J53" i="62"/>
  <c r="F53" i="62"/>
  <c r="E53" i="62"/>
  <c r="D53" i="62"/>
  <c r="C53" i="62"/>
  <c r="I53" i="62" s="1"/>
  <c r="B53" i="62"/>
  <c r="J52" i="62"/>
  <c r="F52" i="62"/>
  <c r="E52" i="62"/>
  <c r="D52" i="62"/>
  <c r="C52" i="62"/>
  <c r="I52" i="62" s="1"/>
  <c r="B52" i="62"/>
  <c r="J51" i="62"/>
  <c r="F51" i="62"/>
  <c r="E51" i="62"/>
  <c r="D51" i="62"/>
  <c r="C51" i="62"/>
  <c r="I51" i="62" s="1"/>
  <c r="B51" i="62"/>
  <c r="J50" i="62"/>
  <c r="F50" i="62"/>
  <c r="E50" i="62"/>
  <c r="D50" i="62"/>
  <c r="C50" i="62"/>
  <c r="I50" i="62" s="1"/>
  <c r="B50" i="62"/>
  <c r="J49" i="62"/>
  <c r="F49" i="62"/>
  <c r="E49" i="62"/>
  <c r="D49" i="62"/>
  <c r="C49" i="62"/>
  <c r="H49" i="62" s="1"/>
  <c r="B49" i="62"/>
  <c r="J48" i="62"/>
  <c r="F48" i="62"/>
  <c r="E48" i="62"/>
  <c r="D48" i="62"/>
  <c r="C48" i="62"/>
  <c r="I48" i="62" s="1"/>
  <c r="B48" i="62"/>
  <c r="J47" i="62"/>
  <c r="F47" i="62"/>
  <c r="E47" i="62"/>
  <c r="D47" i="62"/>
  <c r="C47" i="62"/>
  <c r="I47" i="62" s="1"/>
  <c r="B47" i="62"/>
  <c r="J46" i="62"/>
  <c r="F46" i="62"/>
  <c r="E46" i="62"/>
  <c r="D46" i="62"/>
  <c r="C46" i="62"/>
  <c r="I46" i="62" s="1"/>
  <c r="B46" i="62"/>
  <c r="J45" i="62"/>
  <c r="F45" i="62"/>
  <c r="E45" i="62"/>
  <c r="D45" i="62"/>
  <c r="C45" i="62"/>
  <c r="I45" i="62" s="1"/>
  <c r="B45" i="62"/>
  <c r="J44" i="62"/>
  <c r="F44" i="62"/>
  <c r="E44" i="62"/>
  <c r="D44" i="62"/>
  <c r="C44" i="62"/>
  <c r="I44" i="62" s="1"/>
  <c r="B44" i="62"/>
  <c r="J43" i="62"/>
  <c r="F43" i="62"/>
  <c r="E43" i="62"/>
  <c r="D43" i="62"/>
  <c r="C43" i="62"/>
  <c r="H43" i="62" s="1"/>
  <c r="B43" i="62"/>
  <c r="J42" i="62"/>
  <c r="F42" i="62"/>
  <c r="E42" i="62"/>
  <c r="D42" i="62"/>
  <c r="C42" i="62"/>
  <c r="I42" i="62" s="1"/>
  <c r="B42" i="62"/>
  <c r="J41" i="62"/>
  <c r="F41" i="62"/>
  <c r="E41" i="62"/>
  <c r="D41" i="62"/>
  <c r="C41" i="62"/>
  <c r="I41" i="62" s="1"/>
  <c r="B41" i="62"/>
  <c r="J40" i="62"/>
  <c r="F40" i="62"/>
  <c r="E40" i="62"/>
  <c r="D40" i="62"/>
  <c r="C40" i="62"/>
  <c r="H40" i="62" s="1"/>
  <c r="B40" i="62"/>
  <c r="J39" i="62"/>
  <c r="F39" i="62"/>
  <c r="E39" i="62"/>
  <c r="D39" i="62"/>
  <c r="C39" i="62"/>
  <c r="I39" i="62" s="1"/>
  <c r="B39" i="62"/>
  <c r="J38" i="62"/>
  <c r="F38" i="62"/>
  <c r="E38" i="62"/>
  <c r="D38" i="62"/>
  <c r="C38" i="62"/>
  <c r="I38" i="62" s="1"/>
  <c r="B38" i="62"/>
  <c r="J37" i="62"/>
  <c r="F37" i="62"/>
  <c r="E37" i="62"/>
  <c r="D37" i="62"/>
  <c r="C37" i="62"/>
  <c r="I37" i="62" s="1"/>
  <c r="B37" i="62"/>
  <c r="J36" i="62"/>
  <c r="F36" i="62"/>
  <c r="E36" i="62"/>
  <c r="D36" i="62"/>
  <c r="C36" i="62"/>
  <c r="I36" i="62" s="1"/>
  <c r="B36" i="62"/>
  <c r="J35" i="62"/>
  <c r="F35" i="62"/>
  <c r="E35" i="62"/>
  <c r="D35" i="62"/>
  <c r="C35" i="62"/>
  <c r="I35" i="62" s="1"/>
  <c r="B35" i="62"/>
  <c r="J34" i="62"/>
  <c r="F34" i="62"/>
  <c r="E34" i="62"/>
  <c r="D34" i="62"/>
  <c r="C34" i="62"/>
  <c r="I34" i="62" s="1"/>
  <c r="B34" i="62"/>
  <c r="J33" i="62"/>
  <c r="F33" i="62"/>
  <c r="E33" i="62"/>
  <c r="D33" i="62"/>
  <c r="C33" i="62"/>
  <c r="I33" i="62" s="1"/>
  <c r="B33" i="62"/>
  <c r="J32" i="62"/>
  <c r="F32" i="62"/>
  <c r="E32" i="62"/>
  <c r="D32" i="62"/>
  <c r="C32" i="62"/>
  <c r="I32" i="62" s="1"/>
  <c r="B32" i="62"/>
  <c r="J31" i="62"/>
  <c r="F31" i="62"/>
  <c r="E31" i="62"/>
  <c r="D31" i="62"/>
  <c r="C31" i="62"/>
  <c r="H31" i="62" s="1"/>
  <c r="B31" i="62"/>
  <c r="J30" i="62"/>
  <c r="F30" i="62"/>
  <c r="E30" i="62"/>
  <c r="D30" i="62"/>
  <c r="C30" i="62"/>
  <c r="I30" i="62" s="1"/>
  <c r="B30" i="62"/>
  <c r="J29" i="62"/>
  <c r="F29" i="62"/>
  <c r="E29" i="62"/>
  <c r="D29" i="62"/>
  <c r="C29" i="62"/>
  <c r="I29" i="62" s="1"/>
  <c r="B29" i="62"/>
  <c r="J28" i="62"/>
  <c r="F28" i="62"/>
  <c r="E28" i="62"/>
  <c r="D28" i="62"/>
  <c r="C28" i="62"/>
  <c r="I28" i="62" s="1"/>
  <c r="B28" i="62"/>
  <c r="J27" i="62"/>
  <c r="F27" i="62"/>
  <c r="E27" i="62"/>
  <c r="D27" i="62"/>
  <c r="C27" i="62"/>
  <c r="I27" i="62" s="1"/>
  <c r="B27" i="62"/>
  <c r="J26" i="62"/>
  <c r="F26" i="62"/>
  <c r="E26" i="62"/>
  <c r="D26" i="62"/>
  <c r="C26" i="62"/>
  <c r="I26" i="62" s="1"/>
  <c r="B26" i="62"/>
  <c r="J25" i="62"/>
  <c r="F25" i="62"/>
  <c r="E25" i="62"/>
  <c r="D25" i="62"/>
  <c r="C25" i="62"/>
  <c r="I25" i="62" s="1"/>
  <c r="B25" i="62"/>
  <c r="J24" i="62"/>
  <c r="F24" i="62"/>
  <c r="E24" i="62"/>
  <c r="D24" i="62"/>
  <c r="C24" i="62"/>
  <c r="I24" i="62" s="1"/>
  <c r="B24" i="62"/>
  <c r="J23" i="62"/>
  <c r="F23" i="62"/>
  <c r="E23" i="62"/>
  <c r="D23" i="62"/>
  <c r="C23" i="62"/>
  <c r="I23" i="62" s="1"/>
  <c r="B23" i="62"/>
  <c r="J22" i="62"/>
  <c r="F22" i="62"/>
  <c r="E22" i="62"/>
  <c r="D22" i="62"/>
  <c r="C22" i="62"/>
  <c r="H22" i="62" s="1"/>
  <c r="B22" i="62"/>
  <c r="J21" i="62"/>
  <c r="F21" i="62"/>
  <c r="E21" i="62"/>
  <c r="D21" i="62"/>
  <c r="C21" i="62"/>
  <c r="I21" i="62" s="1"/>
  <c r="B21" i="62"/>
  <c r="J20" i="62"/>
  <c r="F20" i="62"/>
  <c r="E20" i="62" s="1"/>
  <c r="D20" i="62"/>
  <c r="C20" i="62"/>
  <c r="I20" i="62" s="1"/>
  <c r="B20" i="62"/>
  <c r="J19" i="62"/>
  <c r="F19" i="62"/>
  <c r="E19" i="62" s="1"/>
  <c r="D19" i="62"/>
  <c r="C19" i="62"/>
  <c r="I19" i="62" s="1"/>
  <c r="B19" i="62"/>
  <c r="J18" i="62"/>
  <c r="F18" i="62"/>
  <c r="E18" i="62"/>
  <c r="D18" i="62"/>
  <c r="C18" i="62"/>
  <c r="I18" i="62" s="1"/>
  <c r="B18" i="62"/>
  <c r="J17" i="62"/>
  <c r="F17" i="62"/>
  <c r="E17" i="62" s="1"/>
  <c r="D17" i="62"/>
  <c r="C17" i="62"/>
  <c r="H17" i="62" s="1"/>
  <c r="B17" i="62"/>
  <c r="J16" i="62"/>
  <c r="F16" i="62"/>
  <c r="E16" i="62" s="1"/>
  <c r="D16" i="62"/>
  <c r="C16" i="62"/>
  <c r="I16" i="62" s="1"/>
  <c r="B16" i="62"/>
  <c r="J15" i="62"/>
  <c r="F15" i="62"/>
  <c r="E15" i="62"/>
  <c r="D15" i="62"/>
  <c r="C15" i="62"/>
  <c r="I15" i="62" s="1"/>
  <c r="B15" i="62"/>
  <c r="J14" i="62"/>
  <c r="F14" i="62"/>
  <c r="E14" i="62" s="1"/>
  <c r="D14" i="62"/>
  <c r="C14" i="62"/>
  <c r="H14" i="62" s="1"/>
  <c r="B14" i="62"/>
  <c r="J13" i="62"/>
  <c r="F13" i="62"/>
  <c r="E13" i="62" s="1"/>
  <c r="D13" i="62"/>
  <c r="C13" i="62"/>
  <c r="I13" i="62" s="1"/>
  <c r="B13" i="62"/>
  <c r="J12" i="62"/>
  <c r="F12" i="62"/>
  <c r="E12" i="62"/>
  <c r="D12" i="62"/>
  <c r="C12" i="62"/>
  <c r="I12" i="62" s="1"/>
  <c r="B12" i="62"/>
  <c r="J11" i="62"/>
  <c r="F11" i="62"/>
  <c r="E11" i="62" s="1"/>
  <c r="D11" i="62"/>
  <c r="C11" i="62"/>
  <c r="H11" i="62" s="1"/>
  <c r="B11" i="62"/>
  <c r="J10" i="62"/>
  <c r="F10" i="62"/>
  <c r="E10" i="62" s="1"/>
  <c r="D10" i="62"/>
  <c r="C10" i="62"/>
  <c r="I10" i="62" s="1"/>
  <c r="B10" i="62"/>
  <c r="J9" i="62"/>
  <c r="F9" i="62"/>
  <c r="E9" i="62"/>
  <c r="D9" i="62"/>
  <c r="C9" i="62"/>
  <c r="I9" i="62" s="1"/>
  <c r="B9" i="62"/>
  <c r="J8" i="62"/>
  <c r="F8" i="62"/>
  <c r="E8" i="62" s="1"/>
  <c r="D8" i="62"/>
  <c r="C8" i="62"/>
  <c r="H8" i="62" s="1"/>
  <c r="B8" i="62"/>
  <c r="J77" i="61"/>
  <c r="F77" i="61"/>
  <c r="E77" i="61"/>
  <c r="D77" i="61"/>
  <c r="C77" i="61"/>
  <c r="I77" i="61" s="1"/>
  <c r="B77" i="61"/>
  <c r="J76" i="61"/>
  <c r="F76" i="61"/>
  <c r="E76" i="61"/>
  <c r="D76" i="61"/>
  <c r="C76" i="61"/>
  <c r="H76" i="61" s="1"/>
  <c r="B76" i="61"/>
  <c r="J75" i="61"/>
  <c r="F75" i="61"/>
  <c r="E75" i="61"/>
  <c r="D75" i="61"/>
  <c r="C75" i="61"/>
  <c r="I75" i="61" s="1"/>
  <c r="B75" i="61"/>
  <c r="J74" i="61"/>
  <c r="F74" i="61"/>
  <c r="E74" i="61"/>
  <c r="D74" i="61"/>
  <c r="C74" i="61"/>
  <c r="I74" i="61" s="1"/>
  <c r="B74" i="61"/>
  <c r="J73" i="61"/>
  <c r="F73" i="61"/>
  <c r="E73" i="61"/>
  <c r="D73" i="61"/>
  <c r="C73" i="61"/>
  <c r="I73" i="61" s="1"/>
  <c r="B73" i="61"/>
  <c r="J72" i="61"/>
  <c r="F72" i="61"/>
  <c r="E72" i="61"/>
  <c r="D72" i="61"/>
  <c r="C72" i="61"/>
  <c r="I72" i="61" s="1"/>
  <c r="B72" i="61"/>
  <c r="J71" i="61"/>
  <c r="F71" i="61"/>
  <c r="E71" i="61"/>
  <c r="D71" i="61"/>
  <c r="C71" i="61"/>
  <c r="I71" i="61" s="1"/>
  <c r="B71" i="61"/>
  <c r="J70" i="61"/>
  <c r="F70" i="61"/>
  <c r="E70" i="61"/>
  <c r="D70" i="61"/>
  <c r="C70" i="61"/>
  <c r="I70" i="61" s="1"/>
  <c r="B70" i="61"/>
  <c r="J69" i="61"/>
  <c r="F69" i="61"/>
  <c r="E69" i="61"/>
  <c r="D69" i="61"/>
  <c r="C69" i="61"/>
  <c r="H69" i="61" s="1"/>
  <c r="B69" i="61"/>
  <c r="J68" i="61"/>
  <c r="F68" i="61"/>
  <c r="E68" i="61"/>
  <c r="D68" i="61"/>
  <c r="C68" i="61"/>
  <c r="I68" i="61" s="1"/>
  <c r="B68" i="61"/>
  <c r="J67" i="61"/>
  <c r="F67" i="61"/>
  <c r="E67" i="61"/>
  <c r="D67" i="61"/>
  <c r="C67" i="61"/>
  <c r="I67" i="61" s="1"/>
  <c r="B67" i="61"/>
  <c r="J66" i="61"/>
  <c r="F66" i="61"/>
  <c r="E66" i="61"/>
  <c r="D66" i="61"/>
  <c r="C66" i="61"/>
  <c r="H66" i="61" s="1"/>
  <c r="B66" i="61"/>
  <c r="J65" i="61"/>
  <c r="F65" i="61"/>
  <c r="E65" i="61"/>
  <c r="D65" i="61"/>
  <c r="C65" i="61"/>
  <c r="I65" i="61" s="1"/>
  <c r="B65" i="61"/>
  <c r="J64" i="61"/>
  <c r="F64" i="61"/>
  <c r="E64" i="61"/>
  <c r="D64" i="61"/>
  <c r="C64" i="61"/>
  <c r="H64" i="61" s="1"/>
  <c r="B64" i="61"/>
  <c r="J63" i="61"/>
  <c r="F63" i="61"/>
  <c r="E63" i="61"/>
  <c r="D63" i="61"/>
  <c r="C63" i="61"/>
  <c r="I63" i="61" s="1"/>
  <c r="B63" i="61"/>
  <c r="J62" i="61"/>
  <c r="F62" i="61"/>
  <c r="E62" i="61"/>
  <c r="D62" i="61"/>
  <c r="C62" i="61"/>
  <c r="I62" i="61" s="1"/>
  <c r="B62" i="61"/>
  <c r="J61" i="61"/>
  <c r="F61" i="61"/>
  <c r="E61" i="61"/>
  <c r="D61" i="61"/>
  <c r="C61" i="61"/>
  <c r="H61" i="61" s="1"/>
  <c r="B61" i="61"/>
  <c r="J60" i="61"/>
  <c r="F60" i="61"/>
  <c r="E60" i="61"/>
  <c r="D60" i="61"/>
  <c r="C60" i="61"/>
  <c r="I60" i="61" s="1"/>
  <c r="B60" i="61"/>
  <c r="J59" i="61"/>
  <c r="F59" i="61"/>
  <c r="E59" i="61"/>
  <c r="D59" i="61"/>
  <c r="C59" i="61"/>
  <c r="I59" i="61" s="1"/>
  <c r="B59" i="61"/>
  <c r="J58" i="61"/>
  <c r="F58" i="61"/>
  <c r="E58" i="61"/>
  <c r="D58" i="61"/>
  <c r="C58" i="61"/>
  <c r="I58" i="61" s="1"/>
  <c r="B58" i="61"/>
  <c r="J57" i="61"/>
  <c r="F57" i="61"/>
  <c r="E57" i="61"/>
  <c r="D57" i="61"/>
  <c r="C57" i="61"/>
  <c r="I57" i="61" s="1"/>
  <c r="B57" i="61"/>
  <c r="J56" i="61"/>
  <c r="F56" i="61"/>
  <c r="E56" i="61"/>
  <c r="D56" i="61"/>
  <c r="C56" i="61"/>
  <c r="I56" i="61" s="1"/>
  <c r="B56" i="61"/>
  <c r="J55" i="61"/>
  <c r="F55" i="61"/>
  <c r="E55" i="61"/>
  <c r="D55" i="61"/>
  <c r="C55" i="61"/>
  <c r="H55" i="61" s="1"/>
  <c r="B55" i="61"/>
  <c r="J54" i="61"/>
  <c r="F54" i="61"/>
  <c r="E54" i="61"/>
  <c r="D54" i="61"/>
  <c r="C54" i="61"/>
  <c r="I54" i="61" s="1"/>
  <c r="B54" i="61"/>
  <c r="J53" i="61"/>
  <c r="F53" i="61"/>
  <c r="E53" i="61"/>
  <c r="D53" i="61"/>
  <c r="C53" i="61"/>
  <c r="I53" i="61" s="1"/>
  <c r="B53" i="61"/>
  <c r="J52" i="61"/>
  <c r="F52" i="61"/>
  <c r="E52" i="61"/>
  <c r="D52" i="61"/>
  <c r="C52" i="61"/>
  <c r="I52" i="61" s="1"/>
  <c r="B52" i="61"/>
  <c r="J51" i="61"/>
  <c r="F51" i="61"/>
  <c r="E51" i="61"/>
  <c r="D51" i="61"/>
  <c r="C51" i="61"/>
  <c r="H51" i="61" s="1"/>
  <c r="B51" i="61"/>
  <c r="J50" i="61"/>
  <c r="F50" i="61"/>
  <c r="E50" i="61"/>
  <c r="D50" i="61"/>
  <c r="C50" i="61"/>
  <c r="I50" i="61" s="1"/>
  <c r="B50" i="61"/>
  <c r="J49" i="61"/>
  <c r="F49" i="61"/>
  <c r="E49" i="61"/>
  <c r="D49" i="61"/>
  <c r="C49" i="61"/>
  <c r="H49" i="61" s="1"/>
  <c r="B49" i="61"/>
  <c r="J48" i="61"/>
  <c r="F48" i="61"/>
  <c r="E48" i="61"/>
  <c r="D48" i="61"/>
  <c r="C48" i="61"/>
  <c r="I48" i="61" s="1"/>
  <c r="B48" i="61"/>
  <c r="J47" i="61"/>
  <c r="F47" i="61"/>
  <c r="E47" i="61"/>
  <c r="D47" i="61"/>
  <c r="C47" i="61"/>
  <c r="I47" i="61" s="1"/>
  <c r="B47" i="61"/>
  <c r="J46" i="61"/>
  <c r="F46" i="61"/>
  <c r="E46" i="61"/>
  <c r="D46" i="61"/>
  <c r="C46" i="61"/>
  <c r="I46" i="61" s="1"/>
  <c r="B46" i="61"/>
  <c r="J45" i="61"/>
  <c r="F45" i="61"/>
  <c r="E45" i="61"/>
  <c r="D45" i="61"/>
  <c r="C45" i="61"/>
  <c r="I45" i="61" s="1"/>
  <c r="B45" i="61"/>
  <c r="J44" i="61"/>
  <c r="F44" i="61"/>
  <c r="E44" i="61"/>
  <c r="D44" i="61"/>
  <c r="C44" i="61"/>
  <c r="I44" i="61" s="1"/>
  <c r="B44" i="61"/>
  <c r="J43" i="61"/>
  <c r="F43" i="61"/>
  <c r="E43" i="61"/>
  <c r="D43" i="61"/>
  <c r="C43" i="61"/>
  <c r="I43" i="61" s="1"/>
  <c r="B43" i="61"/>
  <c r="J42" i="61"/>
  <c r="F42" i="61"/>
  <c r="E42" i="61"/>
  <c r="D42" i="61"/>
  <c r="C42" i="61"/>
  <c r="I42" i="61" s="1"/>
  <c r="B42" i="61"/>
  <c r="J41" i="61"/>
  <c r="F41" i="61"/>
  <c r="E41" i="61"/>
  <c r="D41" i="61"/>
  <c r="C41" i="61"/>
  <c r="I41" i="61" s="1"/>
  <c r="B41" i="61"/>
  <c r="J40" i="61"/>
  <c r="F40" i="61"/>
  <c r="E40" i="61"/>
  <c r="D40" i="61"/>
  <c r="C40" i="61"/>
  <c r="H40" i="61" s="1"/>
  <c r="B40" i="61"/>
  <c r="J39" i="61"/>
  <c r="F39" i="61"/>
  <c r="E39" i="61"/>
  <c r="D39" i="61"/>
  <c r="C39" i="61"/>
  <c r="I39" i="61" s="1"/>
  <c r="B39" i="61"/>
  <c r="J38" i="61"/>
  <c r="F38" i="61"/>
  <c r="E38" i="61"/>
  <c r="D38" i="61"/>
  <c r="C38" i="61"/>
  <c r="I38" i="61" s="1"/>
  <c r="B38" i="61"/>
  <c r="J37" i="61"/>
  <c r="F37" i="61"/>
  <c r="E37" i="61"/>
  <c r="D37" i="61"/>
  <c r="C37" i="61"/>
  <c r="I37" i="61" s="1"/>
  <c r="B37" i="61"/>
  <c r="J36" i="61"/>
  <c r="F36" i="61"/>
  <c r="E36" i="61"/>
  <c r="D36" i="61"/>
  <c r="C36" i="61"/>
  <c r="H36" i="61" s="1"/>
  <c r="B36" i="61"/>
  <c r="J35" i="61"/>
  <c r="F35" i="61"/>
  <c r="E35" i="61"/>
  <c r="D35" i="61"/>
  <c r="C35" i="61"/>
  <c r="I35" i="61" s="1"/>
  <c r="B35" i="61"/>
  <c r="J34" i="61"/>
  <c r="F34" i="61"/>
  <c r="E34" i="61"/>
  <c r="D34" i="61"/>
  <c r="C34" i="61"/>
  <c r="I34" i="61" s="1"/>
  <c r="B34" i="61"/>
  <c r="J33" i="61"/>
  <c r="F33" i="61"/>
  <c r="E33" i="61"/>
  <c r="D33" i="61"/>
  <c r="C33" i="61"/>
  <c r="H33" i="61" s="1"/>
  <c r="B33" i="61"/>
  <c r="J32" i="61"/>
  <c r="F32" i="61"/>
  <c r="E32" i="61"/>
  <c r="D32" i="61"/>
  <c r="C32" i="61"/>
  <c r="I32" i="61" s="1"/>
  <c r="B32" i="61"/>
  <c r="J31" i="61"/>
  <c r="F31" i="61"/>
  <c r="E31" i="61"/>
  <c r="D31" i="61"/>
  <c r="C31" i="61"/>
  <c r="H31" i="61" s="1"/>
  <c r="B31" i="61"/>
  <c r="J30" i="61"/>
  <c r="F30" i="61"/>
  <c r="E30" i="61"/>
  <c r="D30" i="61"/>
  <c r="C30" i="61"/>
  <c r="I30" i="61" s="1"/>
  <c r="B30" i="61"/>
  <c r="J29" i="61"/>
  <c r="F29" i="61"/>
  <c r="E29" i="61"/>
  <c r="D29" i="61"/>
  <c r="C29" i="61"/>
  <c r="I29" i="61" s="1"/>
  <c r="B29" i="61"/>
  <c r="J28" i="61"/>
  <c r="F28" i="61"/>
  <c r="E28" i="61"/>
  <c r="D28" i="61"/>
  <c r="C28" i="61"/>
  <c r="H28" i="61" s="1"/>
  <c r="B28" i="61"/>
  <c r="J27" i="61"/>
  <c r="F27" i="61"/>
  <c r="E27" i="61"/>
  <c r="D27" i="61"/>
  <c r="C27" i="61"/>
  <c r="H27" i="61" s="1"/>
  <c r="B27" i="61"/>
  <c r="J26" i="61"/>
  <c r="F26" i="61"/>
  <c r="E26" i="61"/>
  <c r="D26" i="61"/>
  <c r="C26" i="61"/>
  <c r="I26" i="61" s="1"/>
  <c r="B26" i="61"/>
  <c r="J25" i="61"/>
  <c r="F25" i="61"/>
  <c r="E25" i="61"/>
  <c r="D25" i="61"/>
  <c r="C25" i="61"/>
  <c r="I25" i="61" s="1"/>
  <c r="B25" i="61"/>
  <c r="J24" i="61"/>
  <c r="F24" i="61"/>
  <c r="E24" i="61"/>
  <c r="D24" i="61"/>
  <c r="C24" i="61"/>
  <c r="H24" i="61" s="1"/>
  <c r="B24" i="61"/>
  <c r="J23" i="61"/>
  <c r="F23" i="61"/>
  <c r="E23" i="61"/>
  <c r="D23" i="61"/>
  <c r="C23" i="61"/>
  <c r="I23" i="61" s="1"/>
  <c r="B23" i="61"/>
  <c r="J22" i="61"/>
  <c r="F22" i="61"/>
  <c r="E22" i="61"/>
  <c r="D22" i="61"/>
  <c r="C22" i="61"/>
  <c r="I22" i="61" s="1"/>
  <c r="B22" i="61"/>
  <c r="J21" i="61"/>
  <c r="F21" i="61"/>
  <c r="E21" i="61"/>
  <c r="D21" i="61"/>
  <c r="C21" i="61"/>
  <c r="I21" i="61" s="1"/>
  <c r="B21" i="61"/>
  <c r="J20" i="61"/>
  <c r="F20" i="61"/>
  <c r="E20" i="61" s="1"/>
  <c r="D20" i="61"/>
  <c r="C20" i="61"/>
  <c r="I20" i="61" s="1"/>
  <c r="B20" i="61"/>
  <c r="J19" i="61"/>
  <c r="F19" i="61"/>
  <c r="E19" i="61" s="1"/>
  <c r="D19" i="61"/>
  <c r="C19" i="61"/>
  <c r="I19" i="61" s="1"/>
  <c r="B19" i="61"/>
  <c r="J18" i="61"/>
  <c r="F18" i="61"/>
  <c r="E18" i="61"/>
  <c r="D18" i="61"/>
  <c r="C18" i="61"/>
  <c r="I18" i="61" s="1"/>
  <c r="B18" i="61"/>
  <c r="J17" i="61"/>
  <c r="F17" i="61"/>
  <c r="E17" i="61" s="1"/>
  <c r="D17" i="61"/>
  <c r="C17" i="61"/>
  <c r="H17" i="61" s="1"/>
  <c r="B17" i="61"/>
  <c r="J16" i="61"/>
  <c r="F16" i="61"/>
  <c r="E16" i="61" s="1"/>
  <c r="D16" i="61"/>
  <c r="C16" i="61"/>
  <c r="I16" i="61" s="1"/>
  <c r="B16" i="61"/>
  <c r="J15" i="61"/>
  <c r="F15" i="61"/>
  <c r="E15" i="61"/>
  <c r="D15" i="61"/>
  <c r="C15" i="61"/>
  <c r="I15" i="61" s="1"/>
  <c r="B15" i="61"/>
  <c r="J14" i="61"/>
  <c r="F14" i="61"/>
  <c r="E14" i="61" s="1"/>
  <c r="D14" i="61"/>
  <c r="C14" i="61"/>
  <c r="H14" i="61" s="1"/>
  <c r="B14" i="61"/>
  <c r="J13" i="61"/>
  <c r="F13" i="61"/>
  <c r="E13" i="61" s="1"/>
  <c r="D13" i="61"/>
  <c r="C13" i="61"/>
  <c r="I13" i="61" s="1"/>
  <c r="B13" i="61"/>
  <c r="J12" i="61"/>
  <c r="F12" i="61"/>
  <c r="E12" i="61"/>
  <c r="D12" i="61"/>
  <c r="C12" i="61"/>
  <c r="I12" i="61" s="1"/>
  <c r="B12" i="61"/>
  <c r="J11" i="61"/>
  <c r="F11" i="61"/>
  <c r="E11" i="61" s="1"/>
  <c r="D11" i="61"/>
  <c r="C11" i="61"/>
  <c r="H11" i="61" s="1"/>
  <c r="B11" i="61"/>
  <c r="J10" i="61"/>
  <c r="F10" i="61"/>
  <c r="E10" i="61" s="1"/>
  <c r="D10" i="61"/>
  <c r="C10" i="61"/>
  <c r="H10" i="61" s="1"/>
  <c r="B10" i="61"/>
  <c r="J9" i="61"/>
  <c r="F9" i="61"/>
  <c r="E9" i="61"/>
  <c r="D9" i="61"/>
  <c r="C9" i="61"/>
  <c r="I9" i="61" s="1"/>
  <c r="B9" i="61"/>
  <c r="J8" i="61"/>
  <c r="F8" i="61"/>
  <c r="E8" i="61" s="1"/>
  <c r="D8" i="61"/>
  <c r="C8" i="61"/>
  <c r="H8" i="61" s="1"/>
  <c r="B8" i="61"/>
  <c r="J77" i="60"/>
  <c r="F77" i="60"/>
  <c r="E77" i="60"/>
  <c r="D77" i="60"/>
  <c r="C77" i="60"/>
  <c r="I77" i="60" s="1"/>
  <c r="B77" i="60"/>
  <c r="J76" i="60"/>
  <c r="F76" i="60"/>
  <c r="E76" i="60"/>
  <c r="D76" i="60"/>
  <c r="C76" i="60"/>
  <c r="H76" i="60" s="1"/>
  <c r="B76" i="60"/>
  <c r="J75" i="60"/>
  <c r="F75" i="60"/>
  <c r="E75" i="60"/>
  <c r="D75" i="60"/>
  <c r="C75" i="60"/>
  <c r="H75" i="60" s="1"/>
  <c r="B75" i="60"/>
  <c r="J74" i="60"/>
  <c r="F74" i="60"/>
  <c r="E74" i="60"/>
  <c r="D74" i="60"/>
  <c r="C74" i="60"/>
  <c r="I74" i="60" s="1"/>
  <c r="B74" i="60"/>
  <c r="J73" i="60"/>
  <c r="F73" i="60"/>
  <c r="E73" i="60"/>
  <c r="D73" i="60"/>
  <c r="C73" i="60"/>
  <c r="I73" i="60" s="1"/>
  <c r="B73" i="60"/>
  <c r="J72" i="60"/>
  <c r="F72" i="60"/>
  <c r="E72" i="60"/>
  <c r="D72" i="60"/>
  <c r="C72" i="60"/>
  <c r="H72" i="60" s="1"/>
  <c r="B72" i="60"/>
  <c r="J71" i="60"/>
  <c r="F71" i="60"/>
  <c r="E71" i="60"/>
  <c r="D71" i="60"/>
  <c r="C71" i="60"/>
  <c r="I71" i="60" s="1"/>
  <c r="B71" i="60"/>
  <c r="J70" i="60"/>
  <c r="F70" i="60"/>
  <c r="E70" i="60"/>
  <c r="D70" i="60"/>
  <c r="C70" i="60"/>
  <c r="I70" i="60" s="1"/>
  <c r="B70" i="60"/>
  <c r="J69" i="60"/>
  <c r="F69" i="60"/>
  <c r="E69" i="60"/>
  <c r="D69" i="60"/>
  <c r="C69" i="60"/>
  <c r="H69" i="60" s="1"/>
  <c r="B69" i="60"/>
  <c r="J68" i="60"/>
  <c r="F68" i="60"/>
  <c r="E68" i="60"/>
  <c r="D68" i="60"/>
  <c r="C68" i="60"/>
  <c r="I68" i="60" s="1"/>
  <c r="B68" i="60"/>
  <c r="J67" i="60"/>
  <c r="F67" i="60"/>
  <c r="E67" i="60"/>
  <c r="D67" i="60"/>
  <c r="C67" i="60"/>
  <c r="H67" i="60" s="1"/>
  <c r="B67" i="60"/>
  <c r="J66" i="60"/>
  <c r="F66" i="60"/>
  <c r="E66" i="60"/>
  <c r="D66" i="60"/>
  <c r="C66" i="60"/>
  <c r="H66" i="60" s="1"/>
  <c r="B66" i="60"/>
  <c r="J65" i="60"/>
  <c r="F65" i="60"/>
  <c r="E65" i="60"/>
  <c r="D65" i="60"/>
  <c r="C65" i="60"/>
  <c r="I65" i="60" s="1"/>
  <c r="B65" i="60"/>
  <c r="J64" i="60"/>
  <c r="F64" i="60"/>
  <c r="E64" i="60"/>
  <c r="D64" i="60"/>
  <c r="C64" i="60"/>
  <c r="I64" i="60" s="1"/>
  <c r="B64" i="60"/>
  <c r="J63" i="60"/>
  <c r="F63" i="60"/>
  <c r="E63" i="60"/>
  <c r="D63" i="60"/>
  <c r="C63" i="60"/>
  <c r="H63" i="60" s="1"/>
  <c r="B63" i="60"/>
  <c r="J62" i="60"/>
  <c r="F62" i="60"/>
  <c r="E62" i="60"/>
  <c r="D62" i="60"/>
  <c r="C62" i="60"/>
  <c r="I62" i="60" s="1"/>
  <c r="B62" i="60"/>
  <c r="J61" i="60"/>
  <c r="F61" i="60"/>
  <c r="E61" i="60"/>
  <c r="D61" i="60"/>
  <c r="C61" i="60"/>
  <c r="I61" i="60" s="1"/>
  <c r="B61" i="60"/>
  <c r="J60" i="60"/>
  <c r="F60" i="60"/>
  <c r="E60" i="60"/>
  <c r="D60" i="60"/>
  <c r="C60" i="60"/>
  <c r="H60" i="60" s="1"/>
  <c r="B60" i="60"/>
  <c r="J59" i="60"/>
  <c r="F59" i="60"/>
  <c r="E59" i="60"/>
  <c r="D59" i="60"/>
  <c r="C59" i="60"/>
  <c r="I59" i="60" s="1"/>
  <c r="B59" i="60"/>
  <c r="J58" i="60"/>
  <c r="F58" i="60"/>
  <c r="E58" i="60"/>
  <c r="D58" i="60"/>
  <c r="C58" i="60"/>
  <c r="I58" i="60" s="1"/>
  <c r="B58" i="60"/>
  <c r="J57" i="60"/>
  <c r="F57" i="60"/>
  <c r="E57" i="60"/>
  <c r="D57" i="60"/>
  <c r="C57" i="60"/>
  <c r="H57" i="60" s="1"/>
  <c r="B57" i="60"/>
  <c r="J56" i="60"/>
  <c r="F56" i="60"/>
  <c r="E56" i="60"/>
  <c r="D56" i="60"/>
  <c r="C56" i="60"/>
  <c r="I56" i="60" s="1"/>
  <c r="B56" i="60"/>
  <c r="J55" i="60"/>
  <c r="F55" i="60"/>
  <c r="E55" i="60"/>
  <c r="D55" i="60"/>
  <c r="C55" i="60"/>
  <c r="H55" i="60" s="1"/>
  <c r="B55" i="60"/>
  <c r="J54" i="60"/>
  <c r="F54" i="60"/>
  <c r="E54" i="60"/>
  <c r="D54" i="60"/>
  <c r="C54" i="60"/>
  <c r="H54" i="60" s="1"/>
  <c r="B54" i="60"/>
  <c r="J53" i="60"/>
  <c r="F53" i="60"/>
  <c r="E53" i="60"/>
  <c r="D53" i="60"/>
  <c r="C53" i="60"/>
  <c r="I53" i="60" s="1"/>
  <c r="B53" i="60"/>
  <c r="J52" i="60"/>
  <c r="F52" i="60"/>
  <c r="E52" i="60"/>
  <c r="D52" i="60"/>
  <c r="C52" i="60"/>
  <c r="H52" i="60" s="1"/>
  <c r="B52" i="60"/>
  <c r="J51" i="60"/>
  <c r="F51" i="60"/>
  <c r="E51" i="60"/>
  <c r="D51" i="60"/>
  <c r="C51" i="60"/>
  <c r="H51" i="60" s="1"/>
  <c r="B51" i="60"/>
  <c r="J50" i="60"/>
  <c r="F50" i="60"/>
  <c r="E50" i="60"/>
  <c r="D50" i="60"/>
  <c r="C50" i="60"/>
  <c r="I50" i="60" s="1"/>
  <c r="B50" i="60"/>
  <c r="J49" i="60"/>
  <c r="F49" i="60"/>
  <c r="E49" i="60"/>
  <c r="D49" i="60"/>
  <c r="C49" i="60"/>
  <c r="I49" i="60" s="1"/>
  <c r="B49" i="60"/>
  <c r="J48" i="60"/>
  <c r="F48" i="60"/>
  <c r="E48" i="60"/>
  <c r="D48" i="60"/>
  <c r="C48" i="60"/>
  <c r="H48" i="60" s="1"/>
  <c r="B48" i="60"/>
  <c r="J47" i="60"/>
  <c r="F47" i="60"/>
  <c r="E47" i="60"/>
  <c r="D47" i="60"/>
  <c r="C47" i="60"/>
  <c r="I47" i="60" s="1"/>
  <c r="B47" i="60"/>
  <c r="J46" i="60"/>
  <c r="F46" i="60"/>
  <c r="E46" i="60"/>
  <c r="D46" i="60"/>
  <c r="C46" i="60"/>
  <c r="I46" i="60" s="1"/>
  <c r="B46" i="60"/>
  <c r="J45" i="60"/>
  <c r="F45" i="60"/>
  <c r="E45" i="60"/>
  <c r="D45" i="60"/>
  <c r="C45" i="60"/>
  <c r="H45" i="60" s="1"/>
  <c r="B45" i="60"/>
  <c r="J44" i="60"/>
  <c r="F44" i="60"/>
  <c r="E44" i="60"/>
  <c r="D44" i="60"/>
  <c r="C44" i="60"/>
  <c r="I44" i="60" s="1"/>
  <c r="B44" i="60"/>
  <c r="J43" i="60"/>
  <c r="F43" i="60"/>
  <c r="E43" i="60"/>
  <c r="D43" i="60"/>
  <c r="C43" i="60"/>
  <c r="H43" i="60" s="1"/>
  <c r="B43" i="60"/>
  <c r="J42" i="60"/>
  <c r="F42" i="60"/>
  <c r="E42" i="60"/>
  <c r="D42" i="60"/>
  <c r="C42" i="60"/>
  <c r="H42" i="60" s="1"/>
  <c r="B42" i="60"/>
  <c r="J41" i="60"/>
  <c r="F41" i="60"/>
  <c r="E41" i="60"/>
  <c r="D41" i="60"/>
  <c r="C41" i="60"/>
  <c r="I41" i="60" s="1"/>
  <c r="B41" i="60"/>
  <c r="J40" i="60"/>
  <c r="F40" i="60"/>
  <c r="E40" i="60"/>
  <c r="D40" i="60"/>
  <c r="C40" i="60"/>
  <c r="I40" i="60" s="1"/>
  <c r="B40" i="60"/>
  <c r="J39" i="60"/>
  <c r="F39" i="60"/>
  <c r="E39" i="60"/>
  <c r="D39" i="60"/>
  <c r="C39" i="60"/>
  <c r="H39" i="60" s="1"/>
  <c r="B39" i="60"/>
  <c r="J38" i="60"/>
  <c r="F38" i="60"/>
  <c r="E38" i="60"/>
  <c r="D38" i="60"/>
  <c r="C38" i="60"/>
  <c r="I38" i="60" s="1"/>
  <c r="B38" i="60"/>
  <c r="J37" i="60"/>
  <c r="F37" i="60"/>
  <c r="E37" i="60"/>
  <c r="D37" i="60"/>
  <c r="C37" i="60"/>
  <c r="I37" i="60" s="1"/>
  <c r="B37" i="60"/>
  <c r="J36" i="60"/>
  <c r="F36" i="60"/>
  <c r="E36" i="60"/>
  <c r="D36" i="60"/>
  <c r="C36" i="60"/>
  <c r="H36" i="60" s="1"/>
  <c r="B36" i="60"/>
  <c r="J35" i="60"/>
  <c r="F35" i="60"/>
  <c r="E35" i="60"/>
  <c r="D35" i="60"/>
  <c r="C35" i="60"/>
  <c r="I35" i="60" s="1"/>
  <c r="B35" i="60"/>
  <c r="J34" i="60"/>
  <c r="F34" i="60"/>
  <c r="E34" i="60"/>
  <c r="D34" i="60"/>
  <c r="C34" i="60"/>
  <c r="I34" i="60" s="1"/>
  <c r="B34" i="60"/>
  <c r="J33" i="60"/>
  <c r="F33" i="60"/>
  <c r="E33" i="60"/>
  <c r="D33" i="60"/>
  <c r="C33" i="60"/>
  <c r="H33" i="60" s="1"/>
  <c r="B33" i="60"/>
  <c r="J32" i="60"/>
  <c r="F32" i="60"/>
  <c r="E32" i="60"/>
  <c r="D32" i="60"/>
  <c r="C32" i="60"/>
  <c r="I32" i="60" s="1"/>
  <c r="B32" i="60"/>
  <c r="J31" i="60"/>
  <c r="F31" i="60"/>
  <c r="E31" i="60"/>
  <c r="D31" i="60"/>
  <c r="C31" i="60"/>
  <c r="H31" i="60" s="1"/>
  <c r="B31" i="60"/>
  <c r="J30" i="60"/>
  <c r="F30" i="60"/>
  <c r="E30" i="60"/>
  <c r="D30" i="60"/>
  <c r="C30" i="60"/>
  <c r="H30" i="60" s="1"/>
  <c r="B30" i="60"/>
  <c r="J29" i="60"/>
  <c r="F29" i="60"/>
  <c r="E29" i="60"/>
  <c r="D29" i="60"/>
  <c r="C29" i="60"/>
  <c r="I29" i="60" s="1"/>
  <c r="B29" i="60"/>
  <c r="J28" i="60"/>
  <c r="F28" i="60"/>
  <c r="E28" i="60"/>
  <c r="D28" i="60"/>
  <c r="C28" i="60"/>
  <c r="H28" i="60" s="1"/>
  <c r="B28" i="60"/>
  <c r="J27" i="60"/>
  <c r="F27" i="60"/>
  <c r="E27" i="60"/>
  <c r="D27" i="60"/>
  <c r="C27" i="60"/>
  <c r="H27" i="60" s="1"/>
  <c r="B27" i="60"/>
  <c r="J26" i="60"/>
  <c r="F26" i="60"/>
  <c r="E26" i="60"/>
  <c r="D26" i="60"/>
  <c r="C26" i="60"/>
  <c r="I26" i="60" s="1"/>
  <c r="B26" i="60"/>
  <c r="J25" i="60"/>
  <c r="F25" i="60"/>
  <c r="E25" i="60"/>
  <c r="D25" i="60"/>
  <c r="C25" i="60"/>
  <c r="I25" i="60" s="1"/>
  <c r="B25" i="60"/>
  <c r="J24" i="60"/>
  <c r="F24" i="60"/>
  <c r="E24" i="60"/>
  <c r="D24" i="60"/>
  <c r="C24" i="60"/>
  <c r="H24" i="60" s="1"/>
  <c r="B24" i="60"/>
  <c r="J23" i="60"/>
  <c r="F23" i="60"/>
  <c r="E23" i="60"/>
  <c r="D23" i="60"/>
  <c r="C23" i="60"/>
  <c r="I23" i="60" s="1"/>
  <c r="B23" i="60"/>
  <c r="J22" i="60"/>
  <c r="F22" i="60"/>
  <c r="E22" i="60"/>
  <c r="D22" i="60"/>
  <c r="C22" i="60"/>
  <c r="I22" i="60" s="1"/>
  <c r="B22" i="60"/>
  <c r="J21" i="60"/>
  <c r="F21" i="60"/>
  <c r="E21" i="60"/>
  <c r="D21" i="60"/>
  <c r="C21" i="60"/>
  <c r="H21" i="60" s="1"/>
  <c r="B21" i="60"/>
  <c r="J20" i="60"/>
  <c r="F20" i="60"/>
  <c r="E20" i="60" s="1"/>
  <c r="D20" i="60"/>
  <c r="C20" i="60"/>
  <c r="I20" i="60" s="1"/>
  <c r="B20" i="60"/>
  <c r="J19" i="60"/>
  <c r="F19" i="60"/>
  <c r="E19" i="60" s="1"/>
  <c r="D19" i="60"/>
  <c r="C19" i="60"/>
  <c r="H19" i="60" s="1"/>
  <c r="B19" i="60"/>
  <c r="J18" i="60"/>
  <c r="F18" i="60"/>
  <c r="E18" i="60"/>
  <c r="D18" i="60"/>
  <c r="C18" i="60"/>
  <c r="H18" i="60" s="1"/>
  <c r="B18" i="60"/>
  <c r="J17" i="60"/>
  <c r="F17" i="60"/>
  <c r="E17" i="60" s="1"/>
  <c r="D17" i="60"/>
  <c r="C17" i="60"/>
  <c r="H17" i="60" s="1"/>
  <c r="B17" i="60"/>
  <c r="J16" i="60"/>
  <c r="F16" i="60"/>
  <c r="E16" i="60" s="1"/>
  <c r="D16" i="60"/>
  <c r="C16" i="60"/>
  <c r="I16" i="60" s="1"/>
  <c r="B16" i="60"/>
  <c r="J15" i="60"/>
  <c r="F15" i="60"/>
  <c r="E15" i="60"/>
  <c r="D15" i="60"/>
  <c r="C15" i="60"/>
  <c r="I15" i="60" s="1"/>
  <c r="B15" i="60"/>
  <c r="J14" i="60"/>
  <c r="F14" i="60"/>
  <c r="E14" i="60" s="1"/>
  <c r="D14" i="60"/>
  <c r="C14" i="60"/>
  <c r="H14" i="60" s="1"/>
  <c r="B14" i="60"/>
  <c r="J13" i="60"/>
  <c r="F13" i="60"/>
  <c r="E13" i="60" s="1"/>
  <c r="D13" i="60"/>
  <c r="C13" i="60"/>
  <c r="I13" i="60" s="1"/>
  <c r="B13" i="60"/>
  <c r="J12" i="60"/>
  <c r="F12" i="60"/>
  <c r="E12" i="60"/>
  <c r="D12" i="60"/>
  <c r="C12" i="60"/>
  <c r="I12" i="60" s="1"/>
  <c r="B12" i="60"/>
  <c r="J11" i="60"/>
  <c r="F11" i="60"/>
  <c r="E11" i="60" s="1"/>
  <c r="D11" i="60"/>
  <c r="C11" i="60"/>
  <c r="H11" i="60" s="1"/>
  <c r="B11" i="60"/>
  <c r="J10" i="60"/>
  <c r="F10" i="60"/>
  <c r="E10" i="60" s="1"/>
  <c r="D10" i="60"/>
  <c r="C10" i="60"/>
  <c r="H10" i="60" s="1"/>
  <c r="B10" i="60"/>
  <c r="J9" i="60"/>
  <c r="F9" i="60"/>
  <c r="E9" i="60"/>
  <c r="D9" i="60"/>
  <c r="C9" i="60"/>
  <c r="I9" i="60" s="1"/>
  <c r="B9" i="60"/>
  <c r="J8" i="60"/>
  <c r="F8" i="60"/>
  <c r="E8" i="60" s="1"/>
  <c r="D8" i="60"/>
  <c r="C8" i="60"/>
  <c r="H8" i="60" s="1"/>
  <c r="B8" i="60"/>
  <c r="J77" i="53"/>
  <c r="F77" i="53"/>
  <c r="E77" i="53"/>
  <c r="D77" i="53"/>
  <c r="C77" i="53"/>
  <c r="I77" i="53" s="1"/>
  <c r="B77" i="53"/>
  <c r="J76" i="53"/>
  <c r="F76" i="53"/>
  <c r="E76" i="53"/>
  <c r="D76" i="53"/>
  <c r="C76" i="53"/>
  <c r="I76" i="53" s="1"/>
  <c r="B76" i="53"/>
  <c r="J75" i="53"/>
  <c r="F75" i="53"/>
  <c r="E75" i="53"/>
  <c r="D75" i="53"/>
  <c r="C75" i="53"/>
  <c r="I75" i="53" s="1"/>
  <c r="B75" i="53"/>
  <c r="J74" i="53"/>
  <c r="F74" i="53"/>
  <c r="E74" i="53"/>
  <c r="D74" i="53"/>
  <c r="C74" i="53"/>
  <c r="I74" i="53" s="1"/>
  <c r="B74" i="53"/>
  <c r="J73" i="53"/>
  <c r="F73" i="53"/>
  <c r="E73" i="53"/>
  <c r="D73" i="53"/>
  <c r="C73" i="53"/>
  <c r="H73" i="53" s="1"/>
  <c r="B73" i="53"/>
  <c r="J72" i="53"/>
  <c r="F72" i="53"/>
  <c r="E72" i="53"/>
  <c r="D72" i="53"/>
  <c r="C72" i="53"/>
  <c r="I72" i="53" s="1"/>
  <c r="B72" i="53"/>
  <c r="J69" i="53"/>
  <c r="F69" i="53"/>
  <c r="E69" i="53"/>
  <c r="D69" i="53"/>
  <c r="C69" i="53"/>
  <c r="I69" i="53" s="1"/>
  <c r="B69" i="53"/>
  <c r="J68" i="53"/>
  <c r="F68" i="53"/>
  <c r="E68" i="53"/>
  <c r="D68" i="53"/>
  <c r="C68" i="53"/>
  <c r="I68" i="53" s="1"/>
  <c r="B68" i="53"/>
  <c r="J67" i="53"/>
  <c r="F67" i="53"/>
  <c r="E67" i="53"/>
  <c r="D67" i="53"/>
  <c r="C67" i="53"/>
  <c r="I67" i="53" s="1"/>
  <c r="B67" i="53"/>
  <c r="J66" i="53"/>
  <c r="F66" i="53"/>
  <c r="E66" i="53"/>
  <c r="D66" i="53"/>
  <c r="C66" i="53"/>
  <c r="I66" i="53" s="1"/>
  <c r="B66" i="53"/>
  <c r="J65" i="53"/>
  <c r="F65" i="53"/>
  <c r="E65" i="53"/>
  <c r="D65" i="53"/>
  <c r="C65" i="53"/>
  <c r="I65" i="53" s="1"/>
  <c r="B65" i="53"/>
  <c r="J64" i="53"/>
  <c r="F64" i="53"/>
  <c r="E64" i="53"/>
  <c r="D64" i="53"/>
  <c r="C64" i="53"/>
  <c r="I64" i="53" s="1"/>
  <c r="B64" i="53"/>
  <c r="J63" i="53"/>
  <c r="F63" i="53"/>
  <c r="E63" i="53"/>
  <c r="D63" i="53"/>
  <c r="C63" i="53"/>
  <c r="H63" i="53" s="1"/>
  <c r="B63" i="53"/>
  <c r="J62" i="53"/>
  <c r="F62" i="53"/>
  <c r="E62" i="53"/>
  <c r="D62" i="53"/>
  <c r="C62" i="53"/>
  <c r="I62" i="53" s="1"/>
  <c r="B62" i="53"/>
  <c r="J61" i="53"/>
  <c r="F61" i="53"/>
  <c r="E61" i="53"/>
  <c r="D61" i="53"/>
  <c r="C61" i="53"/>
  <c r="H61" i="53" s="1"/>
  <c r="B61" i="53"/>
  <c r="J60" i="53"/>
  <c r="F60" i="53"/>
  <c r="E60" i="53"/>
  <c r="D60" i="53"/>
  <c r="C60" i="53"/>
  <c r="H60" i="53" s="1"/>
  <c r="B60" i="53"/>
  <c r="J59" i="53"/>
  <c r="F59" i="53"/>
  <c r="E59" i="53"/>
  <c r="D59" i="53"/>
  <c r="C59" i="53"/>
  <c r="I59" i="53" s="1"/>
  <c r="B59" i="53"/>
  <c r="J58" i="53"/>
  <c r="F58" i="53"/>
  <c r="E58" i="53"/>
  <c r="D58" i="53"/>
  <c r="C58" i="53"/>
  <c r="H58" i="53" s="1"/>
  <c r="B58" i="53"/>
  <c r="J57" i="53"/>
  <c r="F57" i="53"/>
  <c r="E57" i="53"/>
  <c r="D57" i="53"/>
  <c r="C57" i="53"/>
  <c r="I57" i="53" s="1"/>
  <c r="B57" i="53"/>
  <c r="J56" i="53"/>
  <c r="F56" i="53"/>
  <c r="E56" i="53"/>
  <c r="D56" i="53"/>
  <c r="C56" i="53"/>
  <c r="I56" i="53" s="1"/>
  <c r="B56" i="53"/>
  <c r="J55" i="53"/>
  <c r="F55" i="53"/>
  <c r="E55" i="53"/>
  <c r="D55" i="53"/>
  <c r="C55" i="53"/>
  <c r="H55" i="53" s="1"/>
  <c r="B55" i="53"/>
  <c r="J54" i="53"/>
  <c r="F54" i="53"/>
  <c r="E54" i="53"/>
  <c r="D54" i="53"/>
  <c r="C54" i="53"/>
  <c r="I54" i="53" s="1"/>
  <c r="B54" i="53"/>
  <c r="J53" i="53"/>
  <c r="F53" i="53"/>
  <c r="E53" i="53"/>
  <c r="D53" i="53"/>
  <c r="C53" i="53"/>
  <c r="I53" i="53" s="1"/>
  <c r="B53" i="53"/>
  <c r="J52" i="53"/>
  <c r="F52" i="53"/>
  <c r="E52" i="53"/>
  <c r="D52" i="53"/>
  <c r="C52" i="53"/>
  <c r="H52" i="53" s="1"/>
  <c r="B52" i="53"/>
  <c r="J51" i="53"/>
  <c r="F51" i="53"/>
  <c r="E51" i="53"/>
  <c r="D51" i="53"/>
  <c r="C51" i="53"/>
  <c r="I51" i="53" s="1"/>
  <c r="B51" i="53"/>
  <c r="J50" i="53"/>
  <c r="F50" i="53"/>
  <c r="E50" i="53"/>
  <c r="D50" i="53"/>
  <c r="C50" i="53"/>
  <c r="I50" i="53" s="1"/>
  <c r="B50" i="53"/>
  <c r="J49" i="53"/>
  <c r="F49" i="53"/>
  <c r="E49" i="53"/>
  <c r="D49" i="53"/>
  <c r="C49" i="53"/>
  <c r="I49" i="53" s="1"/>
  <c r="B49" i="53"/>
  <c r="J48" i="53"/>
  <c r="F48" i="53"/>
  <c r="E48" i="53"/>
  <c r="D48" i="53"/>
  <c r="C48" i="53"/>
  <c r="I48" i="53" s="1"/>
  <c r="B48" i="53"/>
  <c r="J47" i="53"/>
  <c r="F47" i="53"/>
  <c r="E47" i="53"/>
  <c r="D47" i="53"/>
  <c r="C47" i="53"/>
  <c r="I47" i="53" s="1"/>
  <c r="B47" i="53"/>
  <c r="J46" i="53"/>
  <c r="F46" i="53"/>
  <c r="E46" i="53"/>
  <c r="D46" i="53"/>
  <c r="C46" i="53"/>
  <c r="I46" i="53" s="1"/>
  <c r="B46" i="53"/>
  <c r="J45" i="53"/>
  <c r="F45" i="53"/>
  <c r="E45" i="53"/>
  <c r="D45" i="53"/>
  <c r="C45" i="53"/>
  <c r="H45" i="53" s="1"/>
  <c r="B45" i="53"/>
  <c r="J44" i="53"/>
  <c r="F44" i="53"/>
  <c r="E44" i="53"/>
  <c r="D44" i="53"/>
  <c r="C44" i="53"/>
  <c r="I44" i="53" s="1"/>
  <c r="B44" i="53"/>
  <c r="J43" i="53"/>
  <c r="F43" i="53"/>
  <c r="E43" i="53"/>
  <c r="D43" i="53"/>
  <c r="C43" i="53"/>
  <c r="H43" i="53" s="1"/>
  <c r="B43" i="53"/>
  <c r="J42" i="53"/>
  <c r="F42" i="53"/>
  <c r="E42" i="53"/>
  <c r="D42" i="53"/>
  <c r="C42" i="53"/>
  <c r="I42" i="53" s="1"/>
  <c r="B42" i="53"/>
  <c r="J41" i="53"/>
  <c r="F41" i="53"/>
  <c r="E41" i="53"/>
  <c r="D41" i="53"/>
  <c r="C41" i="53"/>
  <c r="I41" i="53" s="1"/>
  <c r="B41" i="53"/>
  <c r="J40" i="53"/>
  <c r="F40" i="53"/>
  <c r="E40" i="53"/>
  <c r="D40" i="53"/>
  <c r="C40" i="53"/>
  <c r="H40" i="53" s="1"/>
  <c r="B40" i="53"/>
  <c r="J39" i="53"/>
  <c r="F39" i="53"/>
  <c r="E39" i="53"/>
  <c r="D39" i="53"/>
  <c r="C39" i="53"/>
  <c r="I39" i="53" s="1"/>
  <c r="B39" i="53"/>
  <c r="J38" i="53"/>
  <c r="F38" i="53"/>
  <c r="E38" i="53"/>
  <c r="D38" i="53"/>
  <c r="C38" i="53"/>
  <c r="I38" i="53" s="1"/>
  <c r="B38" i="53"/>
  <c r="J37" i="53"/>
  <c r="F37" i="53"/>
  <c r="E37" i="53"/>
  <c r="D37" i="53"/>
  <c r="C37" i="53"/>
  <c r="I37" i="53" s="1"/>
  <c r="B37" i="53"/>
  <c r="J36" i="53"/>
  <c r="F36" i="53"/>
  <c r="E36" i="53"/>
  <c r="D36" i="53"/>
  <c r="C36" i="53"/>
  <c r="I36" i="53" s="1"/>
  <c r="B36" i="53"/>
  <c r="J35" i="53"/>
  <c r="F35" i="53"/>
  <c r="E35" i="53"/>
  <c r="D35" i="53"/>
  <c r="C35" i="53"/>
  <c r="I35" i="53" s="1"/>
  <c r="B35" i="53"/>
  <c r="J34" i="53"/>
  <c r="F34" i="53"/>
  <c r="E34" i="53"/>
  <c r="D34" i="53"/>
  <c r="C34" i="53"/>
  <c r="I34" i="53" s="1"/>
  <c r="B34" i="53"/>
  <c r="J33" i="53"/>
  <c r="F33" i="53"/>
  <c r="E33" i="53"/>
  <c r="D33" i="53"/>
  <c r="C33" i="53"/>
  <c r="I33" i="53" s="1"/>
  <c r="B33" i="53"/>
  <c r="J32" i="53"/>
  <c r="F32" i="53"/>
  <c r="E32" i="53"/>
  <c r="D32" i="53"/>
  <c r="C32" i="53"/>
  <c r="I32" i="53" s="1"/>
  <c r="B32" i="53"/>
  <c r="J31" i="53"/>
  <c r="F31" i="53"/>
  <c r="E31" i="53"/>
  <c r="D31" i="53"/>
  <c r="C31" i="53"/>
  <c r="I31" i="53" s="1"/>
  <c r="B31" i="53"/>
  <c r="J30" i="53"/>
  <c r="F30" i="53"/>
  <c r="E30" i="53"/>
  <c r="D30" i="53"/>
  <c r="C30" i="53"/>
  <c r="H30" i="53" s="1"/>
  <c r="B30" i="53"/>
  <c r="J29" i="53"/>
  <c r="F29" i="53"/>
  <c r="E29" i="53"/>
  <c r="D29" i="53"/>
  <c r="C29" i="53"/>
  <c r="I29" i="53" s="1"/>
  <c r="B29" i="53"/>
  <c r="J28" i="53"/>
  <c r="F28" i="53"/>
  <c r="E28" i="53"/>
  <c r="D28" i="53"/>
  <c r="C28" i="53"/>
  <c r="H28" i="53" s="1"/>
  <c r="B28" i="53"/>
  <c r="J27" i="53"/>
  <c r="F27" i="53"/>
  <c r="E27" i="53"/>
  <c r="D27" i="53"/>
  <c r="C27" i="53"/>
  <c r="H27" i="53" s="1"/>
  <c r="B27" i="53"/>
  <c r="J26" i="53"/>
  <c r="F26" i="53"/>
  <c r="E26" i="53"/>
  <c r="D26" i="53"/>
  <c r="C26" i="53"/>
  <c r="I26" i="53" s="1"/>
  <c r="B26" i="53"/>
  <c r="J25" i="53"/>
  <c r="F25" i="53"/>
  <c r="E25" i="53"/>
  <c r="D25" i="53"/>
  <c r="C25" i="53"/>
  <c r="H25" i="53" s="1"/>
  <c r="B25" i="53"/>
  <c r="J24" i="53"/>
  <c r="F24" i="53"/>
  <c r="E24" i="53"/>
  <c r="D24" i="53"/>
  <c r="C24" i="53"/>
  <c r="H24" i="53" s="1"/>
  <c r="B24" i="53"/>
  <c r="J23" i="53"/>
  <c r="F23" i="53"/>
  <c r="E23" i="53"/>
  <c r="D23" i="53"/>
  <c r="C23" i="53"/>
  <c r="I23" i="53" s="1"/>
  <c r="B23" i="53"/>
  <c r="J22" i="53"/>
  <c r="F22" i="53"/>
  <c r="E22" i="53"/>
  <c r="D22" i="53"/>
  <c r="C22" i="53"/>
  <c r="H22" i="53" s="1"/>
  <c r="B22" i="53"/>
  <c r="J21" i="53"/>
  <c r="F21" i="53"/>
  <c r="E21" i="53"/>
  <c r="D21" i="53"/>
  <c r="C21" i="53"/>
  <c r="I21" i="53" s="1"/>
  <c r="B21" i="53"/>
  <c r="J20" i="53"/>
  <c r="F20" i="53"/>
  <c r="E20" i="53" s="1"/>
  <c r="D20" i="53"/>
  <c r="C20" i="53"/>
  <c r="I20" i="53" s="1"/>
  <c r="B20" i="53"/>
  <c r="J19" i="53"/>
  <c r="F19" i="53"/>
  <c r="E19" i="53" s="1"/>
  <c r="D19" i="53"/>
  <c r="C19" i="53"/>
  <c r="I19" i="53" s="1"/>
  <c r="B19" i="53"/>
  <c r="J18" i="53"/>
  <c r="F18" i="53"/>
  <c r="E18" i="53"/>
  <c r="D18" i="53"/>
  <c r="C18" i="53"/>
  <c r="I18" i="53" s="1"/>
  <c r="B18" i="53"/>
  <c r="J17" i="53"/>
  <c r="F17" i="53"/>
  <c r="E17" i="53" s="1"/>
  <c r="D17" i="53"/>
  <c r="C17" i="53"/>
  <c r="H17" i="53" s="1"/>
  <c r="B17" i="53"/>
  <c r="J16" i="53"/>
  <c r="F16" i="53"/>
  <c r="E16" i="53" s="1"/>
  <c r="D16" i="53"/>
  <c r="C16" i="53"/>
  <c r="I16" i="53" s="1"/>
  <c r="B16" i="53"/>
  <c r="J15" i="53"/>
  <c r="F15" i="53"/>
  <c r="E15" i="53"/>
  <c r="D15" i="53"/>
  <c r="C15" i="53"/>
  <c r="I15" i="53" s="1"/>
  <c r="B15" i="53"/>
  <c r="J14" i="53"/>
  <c r="F14" i="53"/>
  <c r="E14" i="53" s="1"/>
  <c r="D14" i="53"/>
  <c r="C14" i="53"/>
  <c r="H14" i="53" s="1"/>
  <c r="B14" i="53"/>
  <c r="J13" i="53"/>
  <c r="F13" i="53"/>
  <c r="E13" i="53" s="1"/>
  <c r="D13" i="53"/>
  <c r="C13" i="53"/>
  <c r="I13" i="53" s="1"/>
  <c r="B13" i="53"/>
  <c r="J12" i="53"/>
  <c r="F12" i="53"/>
  <c r="E12" i="53"/>
  <c r="D12" i="53"/>
  <c r="C12" i="53"/>
  <c r="I12" i="53" s="1"/>
  <c r="B12" i="53"/>
  <c r="J11" i="53"/>
  <c r="F11" i="53"/>
  <c r="E11" i="53" s="1"/>
  <c r="D11" i="53"/>
  <c r="C11" i="53"/>
  <c r="H11" i="53" s="1"/>
  <c r="B11" i="53"/>
  <c r="J10" i="53"/>
  <c r="F10" i="53"/>
  <c r="E10" i="53" s="1"/>
  <c r="D10" i="53"/>
  <c r="C10" i="53"/>
  <c r="H10" i="53" s="1"/>
  <c r="B10" i="53"/>
  <c r="J9" i="53"/>
  <c r="F9" i="53"/>
  <c r="E9" i="53"/>
  <c r="D9" i="53"/>
  <c r="C9" i="53"/>
  <c r="I9" i="53" s="1"/>
  <c r="B9" i="53"/>
  <c r="J8" i="53"/>
  <c r="F8" i="53"/>
  <c r="E8" i="53" s="1"/>
  <c r="D8" i="53"/>
  <c r="C8" i="53"/>
  <c r="H8" i="53" s="1"/>
  <c r="B8" i="53"/>
  <c r="J77" i="52"/>
  <c r="F77" i="52"/>
  <c r="E77" i="52"/>
  <c r="D77" i="52"/>
  <c r="C77" i="52"/>
  <c r="I77" i="52" s="1"/>
  <c r="B77" i="52"/>
  <c r="J76" i="52"/>
  <c r="F76" i="52"/>
  <c r="E76" i="52"/>
  <c r="D76" i="52"/>
  <c r="C76" i="52"/>
  <c r="I76" i="52" s="1"/>
  <c r="B76" i="52"/>
  <c r="J75" i="52"/>
  <c r="F75" i="52"/>
  <c r="E75" i="52"/>
  <c r="D75" i="52"/>
  <c r="C75" i="52"/>
  <c r="I75" i="52" s="1"/>
  <c r="B75" i="52"/>
  <c r="J74" i="52"/>
  <c r="F74" i="52"/>
  <c r="E74" i="52"/>
  <c r="D74" i="52"/>
  <c r="C74" i="52"/>
  <c r="I74" i="52" s="1"/>
  <c r="B74" i="52"/>
  <c r="J73" i="52"/>
  <c r="F73" i="52"/>
  <c r="E73" i="52"/>
  <c r="D73" i="52"/>
  <c r="C73" i="52"/>
  <c r="I73" i="52" s="1"/>
  <c r="B73" i="52"/>
  <c r="J72" i="52"/>
  <c r="F72" i="52"/>
  <c r="E72" i="52"/>
  <c r="D72" i="52"/>
  <c r="C72" i="52"/>
  <c r="H72" i="52" s="1"/>
  <c r="B72" i="52"/>
  <c r="J67" i="52"/>
  <c r="F67" i="52"/>
  <c r="E67" i="52"/>
  <c r="D67" i="52"/>
  <c r="C67" i="52"/>
  <c r="H67" i="52" s="1"/>
  <c r="B67" i="52"/>
  <c r="J66" i="52"/>
  <c r="F66" i="52"/>
  <c r="E66" i="52"/>
  <c r="D66" i="52"/>
  <c r="C66" i="52"/>
  <c r="I66" i="52" s="1"/>
  <c r="B66" i="52"/>
  <c r="J65" i="52"/>
  <c r="F65" i="52"/>
  <c r="E65" i="52"/>
  <c r="D65" i="52"/>
  <c r="C65" i="52"/>
  <c r="I65" i="52" s="1"/>
  <c r="B65" i="52"/>
  <c r="J64" i="52"/>
  <c r="F64" i="52"/>
  <c r="E64" i="52"/>
  <c r="D64" i="52"/>
  <c r="C64" i="52"/>
  <c r="H64" i="52" s="1"/>
  <c r="B64" i="52"/>
  <c r="J63" i="52"/>
  <c r="F63" i="52"/>
  <c r="E63" i="52"/>
  <c r="D63" i="52"/>
  <c r="C63" i="52"/>
  <c r="I63" i="52" s="1"/>
  <c r="B63" i="52"/>
  <c r="J62" i="52"/>
  <c r="F62" i="52"/>
  <c r="E62" i="52"/>
  <c r="D62" i="52"/>
  <c r="C62" i="52"/>
  <c r="I62" i="52" s="1"/>
  <c r="B62" i="52"/>
  <c r="J61" i="52"/>
  <c r="F61" i="52"/>
  <c r="E61" i="52"/>
  <c r="D61" i="52"/>
  <c r="C61" i="52"/>
  <c r="I61" i="52" s="1"/>
  <c r="B61" i="52"/>
  <c r="J60" i="52"/>
  <c r="F60" i="52"/>
  <c r="E60" i="52"/>
  <c r="D60" i="52"/>
  <c r="C60" i="52"/>
  <c r="I60" i="52" s="1"/>
  <c r="B60" i="52"/>
  <c r="J59" i="52"/>
  <c r="F59" i="52"/>
  <c r="E59" i="52"/>
  <c r="D59" i="52"/>
  <c r="C59" i="52"/>
  <c r="I59" i="52" s="1"/>
  <c r="B59" i="52"/>
  <c r="J58" i="52"/>
  <c r="F58" i="52"/>
  <c r="E58" i="52"/>
  <c r="D58" i="52"/>
  <c r="C58" i="52"/>
  <c r="I58" i="52" s="1"/>
  <c r="B58" i="52"/>
  <c r="J53" i="52"/>
  <c r="F53" i="52"/>
  <c r="E53" i="52"/>
  <c r="D53" i="52"/>
  <c r="C53" i="52"/>
  <c r="I53" i="52" s="1"/>
  <c r="B53" i="52"/>
  <c r="J52" i="52"/>
  <c r="F52" i="52"/>
  <c r="E52" i="52"/>
  <c r="D52" i="52"/>
  <c r="C52" i="52"/>
  <c r="I52" i="52" s="1"/>
  <c r="B52" i="52"/>
  <c r="J51" i="52"/>
  <c r="F51" i="52"/>
  <c r="E51" i="52"/>
  <c r="D51" i="52"/>
  <c r="C51" i="52"/>
  <c r="H51" i="52" s="1"/>
  <c r="B51" i="52"/>
  <c r="J50" i="52"/>
  <c r="F50" i="52"/>
  <c r="E50" i="52"/>
  <c r="D50" i="52"/>
  <c r="C50" i="52"/>
  <c r="I50" i="52" s="1"/>
  <c r="B50" i="52"/>
  <c r="J49" i="52"/>
  <c r="F49" i="52"/>
  <c r="E49" i="52"/>
  <c r="D49" i="52"/>
  <c r="C49" i="52"/>
  <c r="H49" i="52" s="1"/>
  <c r="B49" i="52"/>
  <c r="J48" i="52"/>
  <c r="F48" i="52"/>
  <c r="E48" i="52"/>
  <c r="D48" i="52"/>
  <c r="C48" i="52"/>
  <c r="I48" i="52" s="1"/>
  <c r="B48" i="52"/>
  <c r="J47" i="52"/>
  <c r="F47" i="52"/>
  <c r="E47" i="52"/>
  <c r="D47" i="52"/>
  <c r="C47" i="52"/>
  <c r="I47" i="52" s="1"/>
  <c r="B47" i="52"/>
  <c r="J46" i="52"/>
  <c r="F46" i="52"/>
  <c r="E46" i="52"/>
  <c r="D46" i="52"/>
  <c r="C46" i="52"/>
  <c r="H46" i="52" s="1"/>
  <c r="B46" i="52"/>
  <c r="J45" i="52"/>
  <c r="F45" i="52"/>
  <c r="E45" i="52"/>
  <c r="D45" i="52"/>
  <c r="C45" i="52"/>
  <c r="H45" i="52" s="1"/>
  <c r="B45" i="52"/>
  <c r="J44" i="52"/>
  <c r="F44" i="52"/>
  <c r="E44" i="52"/>
  <c r="D44" i="52"/>
  <c r="C44" i="52"/>
  <c r="I44" i="52" s="1"/>
  <c r="B44" i="52"/>
  <c r="J43" i="52"/>
  <c r="F43" i="52"/>
  <c r="E43" i="52"/>
  <c r="D43" i="52"/>
  <c r="C43" i="52"/>
  <c r="H43" i="52" s="1"/>
  <c r="B43" i="52"/>
  <c r="J42" i="52"/>
  <c r="F42" i="52"/>
  <c r="E42" i="52"/>
  <c r="D42" i="52"/>
  <c r="C42" i="52"/>
  <c r="H42" i="52" s="1"/>
  <c r="B42" i="52"/>
  <c r="J41" i="52"/>
  <c r="F41" i="52"/>
  <c r="E41" i="52"/>
  <c r="D41" i="52"/>
  <c r="C41" i="52"/>
  <c r="I41" i="52" s="1"/>
  <c r="B41" i="52"/>
  <c r="J40" i="52"/>
  <c r="F40" i="52"/>
  <c r="E40" i="52"/>
  <c r="D40" i="52"/>
  <c r="C40" i="52"/>
  <c r="H40" i="52" s="1"/>
  <c r="B40" i="52"/>
  <c r="J39" i="52"/>
  <c r="F39" i="52"/>
  <c r="E39" i="52"/>
  <c r="D39" i="52"/>
  <c r="C39" i="52"/>
  <c r="I39" i="52" s="1"/>
  <c r="B39" i="52"/>
  <c r="J38" i="52"/>
  <c r="F38" i="52"/>
  <c r="E38" i="52"/>
  <c r="D38" i="52"/>
  <c r="C38" i="52"/>
  <c r="I38" i="52" s="1"/>
  <c r="B38" i="52"/>
  <c r="J37" i="52"/>
  <c r="F37" i="52"/>
  <c r="E37" i="52"/>
  <c r="D37" i="52"/>
  <c r="C37" i="52"/>
  <c r="H37" i="52" s="1"/>
  <c r="B37" i="52"/>
  <c r="J36" i="52"/>
  <c r="F36" i="52"/>
  <c r="E36" i="52"/>
  <c r="D36" i="52"/>
  <c r="C36" i="52"/>
  <c r="I36" i="52" s="1"/>
  <c r="B36" i="52"/>
  <c r="J35" i="52"/>
  <c r="F35" i="52"/>
  <c r="E35" i="52"/>
  <c r="D35" i="52"/>
  <c r="C35" i="52"/>
  <c r="I35" i="52" s="1"/>
  <c r="B35" i="52"/>
  <c r="J34" i="52"/>
  <c r="F34" i="52"/>
  <c r="E34" i="52"/>
  <c r="D34" i="52"/>
  <c r="C34" i="52"/>
  <c r="I34" i="52" s="1"/>
  <c r="B34" i="52"/>
  <c r="J33" i="52"/>
  <c r="F33" i="52"/>
  <c r="E33" i="52"/>
  <c r="D33" i="52"/>
  <c r="C33" i="52"/>
  <c r="H33" i="52" s="1"/>
  <c r="B33" i="52"/>
  <c r="J32" i="52"/>
  <c r="F32" i="52"/>
  <c r="E32" i="52"/>
  <c r="D32" i="52"/>
  <c r="C32" i="52"/>
  <c r="I32" i="52" s="1"/>
  <c r="B32" i="52"/>
  <c r="J31" i="52"/>
  <c r="F31" i="52"/>
  <c r="E31" i="52"/>
  <c r="D31" i="52"/>
  <c r="C31" i="52"/>
  <c r="I31" i="52" s="1"/>
  <c r="B31" i="52"/>
  <c r="J30" i="52"/>
  <c r="F30" i="52"/>
  <c r="E30" i="52"/>
  <c r="D30" i="52"/>
  <c r="C30" i="52"/>
  <c r="H30" i="52" s="1"/>
  <c r="B30" i="52"/>
  <c r="J29" i="52"/>
  <c r="F29" i="52"/>
  <c r="E29" i="52"/>
  <c r="D29" i="52"/>
  <c r="C29" i="52"/>
  <c r="I29" i="52" s="1"/>
  <c r="B29" i="52"/>
  <c r="J28" i="52"/>
  <c r="F28" i="52"/>
  <c r="E28" i="52"/>
  <c r="D28" i="52"/>
  <c r="C28" i="52"/>
  <c r="I28" i="52" s="1"/>
  <c r="B28" i="52"/>
  <c r="J27" i="52"/>
  <c r="F27" i="52"/>
  <c r="E27" i="52"/>
  <c r="D27" i="52"/>
  <c r="C27" i="52"/>
  <c r="H27" i="52" s="1"/>
  <c r="B27" i="52"/>
  <c r="J26" i="52"/>
  <c r="F26" i="52"/>
  <c r="E26" i="52"/>
  <c r="D26" i="52"/>
  <c r="C26" i="52"/>
  <c r="I26" i="52" s="1"/>
  <c r="B26" i="52"/>
  <c r="J25" i="52"/>
  <c r="F25" i="52"/>
  <c r="E25" i="52"/>
  <c r="D25" i="52"/>
  <c r="C25" i="52"/>
  <c r="I25" i="52" s="1"/>
  <c r="B25" i="52"/>
  <c r="J24" i="52"/>
  <c r="F24" i="52"/>
  <c r="E24" i="52"/>
  <c r="D24" i="52"/>
  <c r="C24" i="52"/>
  <c r="H24" i="52" s="1"/>
  <c r="B24" i="52"/>
  <c r="J23" i="52"/>
  <c r="F23" i="52"/>
  <c r="E23" i="52"/>
  <c r="D23" i="52"/>
  <c r="C23" i="52"/>
  <c r="I23" i="52" s="1"/>
  <c r="B23" i="52"/>
  <c r="J22" i="52"/>
  <c r="F22" i="52"/>
  <c r="E22" i="52"/>
  <c r="D22" i="52"/>
  <c r="C22" i="52"/>
  <c r="H22" i="52" s="1"/>
  <c r="B22" i="52"/>
  <c r="J21" i="52"/>
  <c r="F21" i="52"/>
  <c r="E21" i="52"/>
  <c r="D21" i="52"/>
  <c r="C21" i="52"/>
  <c r="I21" i="52" s="1"/>
  <c r="B21" i="52"/>
  <c r="J20" i="52"/>
  <c r="F20" i="52"/>
  <c r="E20" i="52" s="1"/>
  <c r="D20" i="52"/>
  <c r="C20" i="52"/>
  <c r="I20" i="52" s="1"/>
  <c r="B20" i="52"/>
  <c r="J19" i="52"/>
  <c r="F19" i="52"/>
  <c r="E19" i="52" s="1"/>
  <c r="D19" i="52"/>
  <c r="C19" i="52"/>
  <c r="I19" i="52" s="1"/>
  <c r="B19" i="52"/>
  <c r="J18" i="52"/>
  <c r="F18" i="52"/>
  <c r="E18" i="52"/>
  <c r="D18" i="52"/>
  <c r="C18" i="52"/>
  <c r="I18" i="52" s="1"/>
  <c r="B18" i="52"/>
  <c r="J17" i="52"/>
  <c r="F17" i="52"/>
  <c r="E17" i="52" s="1"/>
  <c r="D17" i="52"/>
  <c r="C17" i="52"/>
  <c r="H17" i="52" s="1"/>
  <c r="B17" i="52"/>
  <c r="J16" i="52"/>
  <c r="F16" i="52"/>
  <c r="E16" i="52" s="1"/>
  <c r="D16" i="52"/>
  <c r="C16" i="52"/>
  <c r="I16" i="52" s="1"/>
  <c r="B16" i="52"/>
  <c r="J15" i="52"/>
  <c r="F15" i="52"/>
  <c r="E15" i="52"/>
  <c r="D15" i="52"/>
  <c r="C15" i="52"/>
  <c r="I15" i="52" s="1"/>
  <c r="B15" i="52"/>
  <c r="J14" i="52"/>
  <c r="F14" i="52"/>
  <c r="E14" i="52" s="1"/>
  <c r="D14" i="52"/>
  <c r="C14" i="52"/>
  <c r="H14" i="52" s="1"/>
  <c r="B14" i="52"/>
  <c r="J13" i="52"/>
  <c r="F13" i="52"/>
  <c r="E13" i="52" s="1"/>
  <c r="D13" i="52"/>
  <c r="C13" i="52"/>
  <c r="I13" i="52" s="1"/>
  <c r="B13" i="52"/>
  <c r="J12" i="52"/>
  <c r="F12" i="52"/>
  <c r="E12" i="52"/>
  <c r="D12" i="52"/>
  <c r="C12" i="52"/>
  <c r="I12" i="52" s="1"/>
  <c r="B12" i="52"/>
  <c r="J11" i="52"/>
  <c r="F11" i="52"/>
  <c r="E11" i="52" s="1"/>
  <c r="D11" i="52"/>
  <c r="C11" i="52"/>
  <c r="H11" i="52" s="1"/>
  <c r="B11" i="52"/>
  <c r="J10" i="52"/>
  <c r="F10" i="52"/>
  <c r="E10" i="52" s="1"/>
  <c r="D10" i="52"/>
  <c r="C10" i="52"/>
  <c r="I10" i="52" s="1"/>
  <c r="B10" i="52"/>
  <c r="J9" i="52"/>
  <c r="F9" i="52"/>
  <c r="E9" i="52"/>
  <c r="D9" i="52"/>
  <c r="C9" i="52"/>
  <c r="I9" i="52" s="1"/>
  <c r="B9" i="52"/>
  <c r="J8" i="52"/>
  <c r="F8" i="52"/>
  <c r="E8" i="52" s="1"/>
  <c r="D8" i="52"/>
  <c r="C8" i="52"/>
  <c r="H8" i="52" s="1"/>
  <c r="B8" i="52"/>
  <c r="J77" i="1"/>
  <c r="F77" i="1"/>
  <c r="E77" i="1" s="1"/>
  <c r="D77" i="1"/>
  <c r="C77" i="1"/>
  <c r="I77" i="1" s="1"/>
  <c r="B77" i="1"/>
  <c r="J76" i="1"/>
  <c r="F76" i="1"/>
  <c r="E76" i="1"/>
  <c r="D76" i="1"/>
  <c r="C76" i="1"/>
  <c r="I76" i="1" s="1"/>
  <c r="B76" i="1"/>
  <c r="J75" i="1"/>
  <c r="F75" i="1"/>
  <c r="E75" i="1"/>
  <c r="D75" i="1"/>
  <c r="C75" i="1"/>
  <c r="H75" i="1" s="1"/>
  <c r="B75" i="1"/>
  <c r="J74" i="1"/>
  <c r="F74" i="1"/>
  <c r="E74" i="1"/>
  <c r="D74" i="1"/>
  <c r="C74" i="1"/>
  <c r="H74" i="1" s="1"/>
  <c r="B74" i="1"/>
  <c r="J73" i="1"/>
  <c r="F73" i="1"/>
  <c r="E73" i="1"/>
  <c r="D73" i="1"/>
  <c r="C73" i="1"/>
  <c r="I73" i="1" s="1"/>
  <c r="B73" i="1"/>
  <c r="J72" i="1"/>
  <c r="F72" i="1"/>
  <c r="E72" i="1" s="1"/>
  <c r="D72" i="1"/>
  <c r="C72" i="1"/>
  <c r="H72" i="1" s="1"/>
  <c r="B72" i="1"/>
  <c r="J67" i="1"/>
  <c r="F67" i="1"/>
  <c r="E67" i="1" s="1"/>
  <c r="D67" i="1"/>
  <c r="C67" i="1"/>
  <c r="I67" i="1" s="1"/>
  <c r="B67" i="1"/>
  <c r="J66" i="1"/>
  <c r="F66" i="1"/>
  <c r="E66" i="1" s="1"/>
  <c r="D66" i="1"/>
  <c r="C66" i="1"/>
  <c r="I66" i="1" s="1"/>
  <c r="B66" i="1"/>
  <c r="J65" i="1"/>
  <c r="F65" i="1"/>
  <c r="E65" i="1"/>
  <c r="D65" i="1"/>
  <c r="C65" i="1"/>
  <c r="I65" i="1" s="1"/>
  <c r="B65" i="1"/>
  <c r="J64" i="1"/>
  <c r="F64" i="1"/>
  <c r="E64" i="1" s="1"/>
  <c r="D64" i="1"/>
  <c r="C64" i="1"/>
  <c r="H64" i="1" s="1"/>
  <c r="B64" i="1"/>
  <c r="J63" i="1"/>
  <c r="F63" i="1"/>
  <c r="E63" i="1" s="1"/>
  <c r="D63" i="1"/>
  <c r="C63" i="1"/>
  <c r="I63" i="1" s="1"/>
  <c r="B63" i="1"/>
  <c r="J62" i="1"/>
  <c r="F62" i="1"/>
  <c r="E62" i="1"/>
  <c r="D62" i="1"/>
  <c r="C62" i="1"/>
  <c r="I62" i="1" s="1"/>
  <c r="B62" i="1"/>
  <c r="J61" i="1"/>
  <c r="F61" i="1"/>
  <c r="E61" i="1" s="1"/>
  <c r="D61" i="1"/>
  <c r="C61" i="1"/>
  <c r="I61" i="1" s="1"/>
  <c r="B61" i="1"/>
  <c r="J60" i="1"/>
  <c r="F60" i="1"/>
  <c r="E60" i="1" s="1"/>
  <c r="D60" i="1"/>
  <c r="C60" i="1"/>
  <c r="I60" i="1" s="1"/>
  <c r="B60" i="1"/>
  <c r="J59" i="1"/>
  <c r="F59" i="1"/>
  <c r="E59" i="1"/>
  <c r="D59" i="1"/>
  <c r="C59" i="1"/>
  <c r="I59" i="1" s="1"/>
  <c r="B59" i="1"/>
  <c r="J58" i="1"/>
  <c r="F58" i="1"/>
  <c r="E58" i="1" s="1"/>
  <c r="D58" i="1"/>
  <c r="C58" i="1"/>
  <c r="I58" i="1" s="1"/>
  <c r="B58" i="1"/>
  <c r="J55" i="1"/>
  <c r="F55" i="1"/>
  <c r="E55" i="1" s="1"/>
  <c r="D55" i="1"/>
  <c r="C55" i="1"/>
  <c r="H55" i="1" s="1"/>
  <c r="B55" i="1"/>
  <c r="J54" i="1"/>
  <c r="F54" i="1"/>
  <c r="E54" i="1"/>
  <c r="D54" i="1"/>
  <c r="C54" i="1"/>
  <c r="I54" i="1" s="1"/>
  <c r="B54" i="1"/>
  <c r="J53" i="1"/>
  <c r="F53" i="1"/>
  <c r="E53" i="1" s="1"/>
  <c r="D53" i="1"/>
  <c r="C53" i="1"/>
  <c r="I53" i="1" s="1"/>
  <c r="B53" i="1"/>
  <c r="J52" i="1"/>
  <c r="F52" i="1"/>
  <c r="E52" i="1" s="1"/>
  <c r="D52" i="1"/>
  <c r="C52" i="1"/>
  <c r="I52" i="1" s="1"/>
  <c r="B52" i="1"/>
  <c r="J51" i="1"/>
  <c r="F51" i="1"/>
  <c r="E51" i="1"/>
  <c r="D51" i="1"/>
  <c r="C51" i="1"/>
  <c r="I51" i="1" s="1"/>
  <c r="B51" i="1"/>
  <c r="J50" i="1"/>
  <c r="F50" i="1"/>
  <c r="E50" i="1" s="1"/>
  <c r="D50" i="1"/>
  <c r="C50" i="1"/>
  <c r="I50" i="1" s="1"/>
  <c r="B50" i="1"/>
  <c r="J49" i="1"/>
  <c r="F49" i="1"/>
  <c r="E49" i="1" s="1"/>
  <c r="D49" i="1"/>
  <c r="C49" i="1"/>
  <c r="I49" i="1" s="1"/>
  <c r="B49" i="1"/>
  <c r="J48" i="1"/>
  <c r="F48" i="1"/>
  <c r="E48" i="1"/>
  <c r="D48" i="1"/>
  <c r="C48" i="1"/>
  <c r="H48" i="1" s="1"/>
  <c r="B48" i="1"/>
  <c r="J47" i="1"/>
  <c r="F47" i="1"/>
  <c r="E47" i="1" s="1"/>
  <c r="D47" i="1"/>
  <c r="C47" i="1"/>
  <c r="I47" i="1" s="1"/>
  <c r="B47" i="1"/>
  <c r="J46" i="1"/>
  <c r="F46" i="1"/>
  <c r="E46" i="1" s="1"/>
  <c r="D46" i="1"/>
  <c r="C46" i="1"/>
  <c r="H46" i="1" s="1"/>
  <c r="B46" i="1"/>
  <c r="J45" i="1"/>
  <c r="F45" i="1"/>
  <c r="E45" i="1"/>
  <c r="D45" i="1"/>
  <c r="C45" i="1"/>
  <c r="I45" i="1" s="1"/>
  <c r="B45" i="1"/>
  <c r="J44" i="1"/>
  <c r="F44" i="1"/>
  <c r="E44" i="1" s="1"/>
  <c r="D44" i="1"/>
  <c r="C44" i="1"/>
  <c r="I44" i="1" s="1"/>
  <c r="B44" i="1"/>
  <c r="J43" i="1"/>
  <c r="F43" i="1"/>
  <c r="E43" i="1" s="1"/>
  <c r="D43" i="1"/>
  <c r="C43" i="1"/>
  <c r="I43" i="1" s="1"/>
  <c r="B43" i="1"/>
  <c r="J42" i="1"/>
  <c r="F42" i="1"/>
  <c r="E42" i="1"/>
  <c r="D42" i="1"/>
  <c r="C42" i="1"/>
  <c r="I42" i="1" s="1"/>
  <c r="B42" i="1"/>
  <c r="J41" i="1"/>
  <c r="F41" i="1"/>
  <c r="E41" i="1" s="1"/>
  <c r="D41" i="1"/>
  <c r="C41" i="1"/>
  <c r="I41" i="1" s="1"/>
  <c r="B41" i="1"/>
  <c r="J40" i="1"/>
  <c r="F40" i="1"/>
  <c r="E40" i="1" s="1"/>
  <c r="D40" i="1"/>
  <c r="C40" i="1"/>
  <c r="I40" i="1" s="1"/>
  <c r="B40" i="1"/>
  <c r="J39" i="1"/>
  <c r="F39" i="1"/>
  <c r="E39" i="1"/>
  <c r="D39" i="1"/>
  <c r="C39" i="1"/>
  <c r="I39" i="1" s="1"/>
  <c r="B39" i="1"/>
  <c r="J38" i="1"/>
  <c r="F38" i="1"/>
  <c r="E38" i="1" s="1"/>
  <c r="D38" i="1"/>
  <c r="C38" i="1"/>
  <c r="I38" i="1" s="1"/>
  <c r="B38" i="1"/>
  <c r="J37" i="1"/>
  <c r="F37" i="1"/>
  <c r="E37" i="1" s="1"/>
  <c r="D37" i="1"/>
  <c r="C37" i="1"/>
  <c r="I37" i="1" s="1"/>
  <c r="B37" i="1"/>
  <c r="J36" i="1"/>
  <c r="F36" i="1"/>
  <c r="E36" i="1"/>
  <c r="D36" i="1"/>
  <c r="C36" i="1"/>
  <c r="I36" i="1" s="1"/>
  <c r="B36" i="1"/>
  <c r="J35" i="1"/>
  <c r="F35" i="1"/>
  <c r="E35" i="1" s="1"/>
  <c r="D35" i="1"/>
  <c r="C35" i="1"/>
  <c r="H35" i="1" s="1"/>
  <c r="B35" i="1"/>
  <c r="J34" i="1"/>
  <c r="F34" i="1"/>
  <c r="E34" i="1" s="1"/>
  <c r="D34" i="1"/>
  <c r="C34" i="1"/>
  <c r="I34" i="1" s="1"/>
  <c r="B34" i="1"/>
  <c r="J33" i="1"/>
  <c r="F33" i="1"/>
  <c r="E33" i="1"/>
  <c r="D33" i="1"/>
  <c r="C33" i="1"/>
  <c r="I33" i="1" s="1"/>
  <c r="B33" i="1"/>
  <c r="J32" i="1"/>
  <c r="F32" i="1"/>
  <c r="E32" i="1" s="1"/>
  <c r="D32" i="1"/>
  <c r="C32" i="1"/>
  <c r="I32" i="1" s="1"/>
  <c r="B32" i="1"/>
  <c r="J31" i="1"/>
  <c r="J30" i="1"/>
  <c r="J29" i="1"/>
  <c r="J28" i="1"/>
  <c r="J27" i="1"/>
  <c r="J26" i="1"/>
  <c r="J25" i="1"/>
  <c r="J24" i="1"/>
  <c r="J23" i="1"/>
  <c r="J22" i="1"/>
  <c r="J21" i="1"/>
  <c r="J20" i="1"/>
  <c r="F31" i="1"/>
  <c r="E31" i="1"/>
  <c r="D31" i="1"/>
  <c r="C31" i="1"/>
  <c r="H31" i="1" s="1"/>
  <c r="B31" i="1"/>
  <c r="F30" i="1"/>
  <c r="E30" i="1"/>
  <c r="D30" i="1"/>
  <c r="C30" i="1"/>
  <c r="I30" i="1" s="1"/>
  <c r="B30" i="1"/>
  <c r="F29" i="1"/>
  <c r="E29" i="1"/>
  <c r="D29" i="1"/>
  <c r="C29" i="1"/>
  <c r="I29" i="1" s="1"/>
  <c r="B29" i="1"/>
  <c r="F28" i="1"/>
  <c r="E28" i="1"/>
  <c r="D28" i="1"/>
  <c r="C28" i="1"/>
  <c r="I28" i="1" s="1"/>
  <c r="B28" i="1"/>
  <c r="F27" i="1"/>
  <c r="E27" i="1"/>
  <c r="D27" i="1"/>
  <c r="C27" i="1"/>
  <c r="H27" i="1" s="1"/>
  <c r="B27" i="1"/>
  <c r="F26" i="1"/>
  <c r="E26" i="1"/>
  <c r="D26" i="1"/>
  <c r="C26" i="1"/>
  <c r="H26" i="1" s="1"/>
  <c r="B26" i="1"/>
  <c r="F25" i="1"/>
  <c r="E25" i="1"/>
  <c r="D25" i="1"/>
  <c r="C25" i="1"/>
  <c r="H25" i="1" s="1"/>
  <c r="B25" i="1"/>
  <c r="F24" i="1"/>
  <c r="E24" i="1"/>
  <c r="D24" i="1"/>
  <c r="C24" i="1"/>
  <c r="I24" i="1" s="1"/>
  <c r="B24" i="1"/>
  <c r="F23" i="1"/>
  <c r="E23" i="1"/>
  <c r="D23" i="1"/>
  <c r="C23" i="1"/>
  <c r="H23" i="1" s="1"/>
  <c r="B23" i="1"/>
  <c r="F22" i="1"/>
  <c r="E22" i="1"/>
  <c r="D22" i="1"/>
  <c r="C22" i="1"/>
  <c r="H22" i="1" s="1"/>
  <c r="B22" i="1"/>
  <c r="F21" i="1"/>
  <c r="E21" i="1"/>
  <c r="D21" i="1"/>
  <c r="C21" i="1"/>
  <c r="I21" i="1" s="1"/>
  <c r="B21" i="1"/>
  <c r="F20" i="1"/>
  <c r="E20" i="1" s="1"/>
  <c r="D20" i="1"/>
  <c r="C20" i="1"/>
  <c r="I20" i="1" s="1"/>
  <c r="B20" i="1"/>
  <c r="J19" i="1"/>
  <c r="J18" i="1"/>
  <c r="J17" i="1"/>
  <c r="J16" i="1"/>
  <c r="J15" i="1"/>
  <c r="J14" i="1"/>
  <c r="J13" i="1"/>
  <c r="J12" i="1"/>
  <c r="J11" i="1"/>
  <c r="J10" i="1"/>
  <c r="J9" i="1"/>
  <c r="J8" i="1"/>
  <c r="H23" i="51" l="1"/>
  <c r="I28" i="60"/>
  <c r="I36" i="60"/>
  <c r="I24" i="53"/>
  <c r="H20" i="1"/>
  <c r="H30" i="1"/>
  <c r="I49" i="52"/>
  <c r="I30" i="52"/>
  <c r="I66" i="61"/>
  <c r="I43" i="53"/>
  <c r="H61" i="62"/>
  <c r="H60" i="52"/>
  <c r="H68" i="1"/>
  <c r="I14" i="51"/>
  <c r="I60" i="53"/>
  <c r="H67" i="62"/>
  <c r="I27" i="61"/>
  <c r="H28" i="52"/>
  <c r="I67" i="60"/>
  <c r="I45" i="53"/>
  <c r="I69" i="60"/>
  <c r="I33" i="52"/>
  <c r="H45" i="1"/>
  <c r="H52" i="62"/>
  <c r="H29" i="1"/>
  <c r="I51" i="52"/>
  <c r="I55" i="53"/>
  <c r="I60" i="60"/>
  <c r="I55" i="61"/>
  <c r="I76" i="61"/>
  <c r="I56" i="1"/>
  <c r="I52" i="60"/>
  <c r="H21" i="53"/>
  <c r="H57" i="53"/>
  <c r="H34" i="61"/>
  <c r="H57" i="61"/>
  <c r="I46" i="52"/>
  <c r="H25" i="62"/>
  <c r="H73" i="52"/>
  <c r="H48" i="53"/>
  <c r="I43" i="60"/>
  <c r="I76" i="60"/>
  <c r="H52" i="61"/>
  <c r="I22" i="1"/>
  <c r="H33" i="53"/>
  <c r="H69" i="53"/>
  <c r="I45" i="60"/>
  <c r="H73" i="61"/>
  <c r="H70" i="53"/>
  <c r="I10" i="53"/>
  <c r="I14" i="61"/>
  <c r="H16" i="61"/>
  <c r="I26" i="1"/>
  <c r="I48" i="1"/>
  <c r="H36" i="52"/>
  <c r="H63" i="52"/>
  <c r="I25" i="53"/>
  <c r="H39" i="53"/>
  <c r="H51" i="53"/>
  <c r="I61" i="53"/>
  <c r="I33" i="60"/>
  <c r="I57" i="60"/>
  <c r="I11" i="61"/>
  <c r="H13" i="61"/>
  <c r="H21" i="61"/>
  <c r="H37" i="61"/>
  <c r="H42" i="61"/>
  <c r="H67" i="61"/>
  <c r="I64" i="62"/>
  <c r="I56" i="52"/>
  <c r="I23" i="1"/>
  <c r="H67" i="1"/>
  <c r="H25" i="52"/>
  <c r="H48" i="52"/>
  <c r="H75" i="52"/>
  <c r="H73" i="1"/>
  <c r="I28" i="53"/>
  <c r="H42" i="53"/>
  <c r="I52" i="53"/>
  <c r="H37" i="53"/>
  <c r="H66" i="53"/>
  <c r="I61" i="61"/>
  <c r="H72" i="61"/>
  <c r="I12" i="51"/>
  <c r="I31" i="1"/>
  <c r="I46" i="1"/>
  <c r="I11" i="52"/>
  <c r="H13" i="52"/>
  <c r="I43" i="52"/>
  <c r="I72" i="52"/>
  <c r="I30" i="53"/>
  <c r="H75" i="53"/>
  <c r="I31" i="60"/>
  <c r="I55" i="60"/>
  <c r="I24" i="61"/>
  <c r="I40" i="61"/>
  <c r="I49" i="61"/>
  <c r="I43" i="62"/>
  <c r="I54" i="62"/>
  <c r="I24" i="52"/>
  <c r="I63" i="53"/>
  <c r="I72" i="60"/>
  <c r="I27" i="53"/>
  <c r="I24" i="60"/>
  <c r="H54" i="52"/>
  <c r="I27" i="1"/>
  <c r="I55" i="1"/>
  <c r="H31" i="52"/>
  <c r="I39" i="60"/>
  <c r="I63" i="60"/>
  <c r="I28" i="61"/>
  <c r="H39" i="61"/>
  <c r="H60" i="61"/>
  <c r="H34" i="62"/>
  <c r="I37" i="52"/>
  <c r="I64" i="52"/>
  <c r="I40" i="53"/>
  <c r="H64" i="53"/>
  <c r="I27" i="60"/>
  <c r="I51" i="60"/>
  <c r="I75" i="60"/>
  <c r="H22" i="61"/>
  <c r="H45" i="61"/>
  <c r="H54" i="61"/>
  <c r="H70" i="61"/>
  <c r="H75" i="61"/>
  <c r="H58" i="62"/>
  <c r="H68" i="62"/>
  <c r="H40" i="60"/>
  <c r="H64" i="60"/>
  <c r="I33" i="61"/>
  <c r="I73" i="53"/>
  <c r="H38" i="1"/>
  <c r="I48" i="60"/>
  <c r="H58" i="52"/>
  <c r="I22" i="53"/>
  <c r="H34" i="53"/>
  <c r="H46" i="53"/>
  <c r="I58" i="53"/>
  <c r="H72" i="53"/>
  <c r="I42" i="52"/>
  <c r="H48" i="61"/>
  <c r="H76" i="62"/>
  <c r="I11" i="51"/>
  <c r="H54" i="1"/>
  <c r="I74" i="1"/>
  <c r="I22" i="52"/>
  <c r="I27" i="52"/>
  <c r="I40" i="52"/>
  <c r="I45" i="52"/>
  <c r="I67" i="52"/>
  <c r="H31" i="53"/>
  <c r="H36" i="53"/>
  <c r="H49" i="53"/>
  <c r="H54" i="53"/>
  <c r="H67" i="53"/>
  <c r="I11" i="60"/>
  <c r="H13" i="60"/>
  <c r="H25" i="60"/>
  <c r="H37" i="60"/>
  <c r="H49" i="60"/>
  <c r="H61" i="60"/>
  <c r="H73" i="60"/>
  <c r="I31" i="61"/>
  <c r="I36" i="61"/>
  <c r="H46" i="61"/>
  <c r="I51" i="61"/>
  <c r="I64" i="61"/>
  <c r="I69" i="61"/>
  <c r="I22" i="62"/>
  <c r="I31" i="62"/>
  <c r="I40" i="62"/>
  <c r="I49" i="62"/>
  <c r="I73" i="62"/>
  <c r="H56" i="62"/>
  <c r="H70" i="1"/>
  <c r="H17" i="51"/>
  <c r="H24" i="1"/>
  <c r="H28" i="1"/>
  <c r="H39" i="52"/>
  <c r="H22" i="60"/>
  <c r="H34" i="60"/>
  <c r="H46" i="60"/>
  <c r="H70" i="60"/>
  <c r="I10" i="61"/>
  <c r="H25" i="61"/>
  <c r="H43" i="61"/>
  <c r="H58" i="61"/>
  <c r="H63" i="61"/>
  <c r="H28" i="62"/>
  <c r="H37" i="62"/>
  <c r="H46" i="62"/>
  <c r="I30" i="60"/>
  <c r="I42" i="60"/>
  <c r="I54" i="60"/>
  <c r="I66" i="60"/>
  <c r="I25" i="1"/>
  <c r="H61" i="1"/>
  <c r="I20" i="51"/>
  <c r="I8" i="61"/>
  <c r="I9" i="51"/>
  <c r="H36" i="1"/>
  <c r="H21" i="52"/>
  <c r="H34" i="52"/>
  <c r="H52" i="52"/>
  <c r="H61" i="52"/>
  <c r="H66" i="52"/>
  <c r="H76" i="52"/>
  <c r="H76" i="53"/>
  <c r="H58" i="60"/>
  <c r="H30" i="61"/>
  <c r="H21" i="1"/>
  <c r="I14" i="53"/>
  <c r="H16" i="53"/>
  <c r="H26" i="51"/>
  <c r="I11" i="62"/>
  <c r="I8" i="62"/>
  <c r="H10" i="62"/>
  <c r="H13" i="62"/>
  <c r="H19" i="62"/>
  <c r="I17" i="62"/>
  <c r="I14" i="62"/>
  <c r="H16" i="62"/>
  <c r="I17" i="61"/>
  <c r="H19" i="61"/>
  <c r="I19" i="60"/>
  <c r="I14" i="60"/>
  <c r="H16" i="60"/>
  <c r="I17" i="60"/>
  <c r="I21" i="60"/>
  <c r="I8" i="60"/>
  <c r="I10" i="60"/>
  <c r="I18" i="60"/>
  <c r="I17" i="53"/>
  <c r="H19" i="53"/>
  <c r="I11" i="53"/>
  <c r="H13" i="53"/>
  <c r="I8" i="53"/>
  <c r="I17" i="52"/>
  <c r="H19" i="52"/>
  <c r="I8" i="52"/>
  <c r="H10" i="52"/>
  <c r="I14" i="52"/>
  <c r="H16" i="52"/>
  <c r="I15" i="51"/>
  <c r="I8" i="51"/>
  <c r="H10" i="51"/>
  <c r="H13" i="51"/>
  <c r="H16" i="51"/>
  <c r="H19" i="51"/>
  <c r="H22" i="51"/>
  <c r="H25" i="51"/>
  <c r="H18" i="51"/>
  <c r="H21" i="51"/>
  <c r="H24" i="51"/>
  <c r="H27" i="51"/>
  <c r="H52" i="1"/>
  <c r="H57" i="1"/>
  <c r="H69" i="1"/>
  <c r="H71" i="1"/>
  <c r="H55" i="52"/>
  <c r="H57" i="52"/>
  <c r="H55" i="62"/>
  <c r="H69" i="62"/>
  <c r="H57" i="62"/>
  <c r="H71" i="62"/>
  <c r="H71" i="53"/>
  <c r="H9" i="62"/>
  <c r="H12" i="62"/>
  <c r="H15" i="62"/>
  <c r="H18" i="62"/>
  <c r="H21" i="62"/>
  <c r="H24" i="62"/>
  <c r="H27" i="62"/>
  <c r="H30" i="62"/>
  <c r="H33" i="62"/>
  <c r="H36" i="62"/>
  <c r="H39" i="62"/>
  <c r="H42" i="62"/>
  <c r="H45" i="62"/>
  <c r="H48" i="62"/>
  <c r="H51" i="62"/>
  <c r="H60" i="62"/>
  <c r="H63" i="62"/>
  <c r="H66" i="62"/>
  <c r="H72" i="62"/>
  <c r="H75" i="62"/>
  <c r="H20" i="62"/>
  <c r="H23" i="62"/>
  <c r="H26" i="62"/>
  <c r="H29" i="62"/>
  <c r="H32" i="62"/>
  <c r="H35" i="62"/>
  <c r="H38" i="62"/>
  <c r="H41" i="62"/>
  <c r="H44" i="62"/>
  <c r="H47" i="62"/>
  <c r="H50" i="62"/>
  <c r="H53" i="62"/>
  <c r="H59" i="62"/>
  <c r="H62" i="62"/>
  <c r="H65" i="62"/>
  <c r="H74" i="62"/>
  <c r="H77" i="62"/>
  <c r="H9" i="61"/>
  <c r="H12" i="61"/>
  <c r="H15" i="61"/>
  <c r="H18" i="61"/>
  <c r="H20" i="61"/>
  <c r="H23" i="61"/>
  <c r="H26" i="61"/>
  <c r="H29" i="61"/>
  <c r="H32" i="61"/>
  <c r="H35" i="61"/>
  <c r="H38" i="61"/>
  <c r="H41" i="61"/>
  <c r="H44" i="61"/>
  <c r="H47" i="61"/>
  <c r="H50" i="61"/>
  <c r="H53" i="61"/>
  <c r="H56" i="61"/>
  <c r="H59" i="61"/>
  <c r="H62" i="61"/>
  <c r="H65" i="61"/>
  <c r="H68" i="61"/>
  <c r="H71" i="61"/>
  <c r="H74" i="61"/>
  <c r="H77" i="61"/>
  <c r="H9" i="60"/>
  <c r="H12" i="60"/>
  <c r="H15" i="60"/>
  <c r="H20" i="60"/>
  <c r="H23" i="60"/>
  <c r="H26" i="60"/>
  <c r="H29" i="60"/>
  <c r="H32" i="60"/>
  <c r="H35" i="60"/>
  <c r="H38" i="60"/>
  <c r="H41" i="60"/>
  <c r="H44" i="60"/>
  <c r="H47" i="60"/>
  <c r="H50" i="60"/>
  <c r="H53" i="60"/>
  <c r="H56" i="60"/>
  <c r="H59" i="60"/>
  <c r="H62" i="60"/>
  <c r="H65" i="60"/>
  <c r="H68" i="60"/>
  <c r="H71" i="60"/>
  <c r="H74" i="60"/>
  <c r="H77" i="60"/>
  <c r="H9" i="53"/>
  <c r="H12" i="53"/>
  <c r="H15" i="53"/>
  <c r="H18" i="53"/>
  <c r="H20" i="53"/>
  <c r="H23" i="53"/>
  <c r="H26" i="53"/>
  <c r="H29" i="53"/>
  <c r="H32" i="53"/>
  <c r="H35" i="53"/>
  <c r="H38" i="53"/>
  <c r="H41" i="53"/>
  <c r="H44" i="53"/>
  <c r="H47" i="53"/>
  <c r="H50" i="53"/>
  <c r="H53" i="53"/>
  <c r="H56" i="53"/>
  <c r="H59" i="53"/>
  <c r="H62" i="53"/>
  <c r="H65" i="53"/>
  <c r="H68" i="53"/>
  <c r="H74" i="53"/>
  <c r="H77" i="53"/>
  <c r="H9" i="52"/>
  <c r="H12" i="52"/>
  <c r="H15" i="52"/>
  <c r="H18" i="52"/>
  <c r="H20" i="52"/>
  <c r="H23" i="52"/>
  <c r="H26" i="52"/>
  <c r="H29" i="52"/>
  <c r="H32" i="52"/>
  <c r="H35" i="52"/>
  <c r="H38" i="52"/>
  <c r="H41" i="52"/>
  <c r="H44" i="52"/>
  <c r="H47" i="52"/>
  <c r="H50" i="52"/>
  <c r="H53" i="52"/>
  <c r="H59" i="52"/>
  <c r="H62" i="52"/>
  <c r="H65" i="52"/>
  <c r="H74" i="52"/>
  <c r="H77" i="52"/>
  <c r="H76" i="1"/>
  <c r="H58" i="1"/>
  <c r="H60" i="1"/>
  <c r="H63" i="1"/>
  <c r="H49" i="1"/>
  <c r="H51" i="1"/>
  <c r="I64" i="1"/>
  <c r="H66" i="1"/>
  <c r="I75" i="1"/>
  <c r="I72" i="1"/>
  <c r="H77" i="1"/>
  <c r="H59" i="1"/>
  <c r="H62" i="1"/>
  <c r="H65" i="1"/>
  <c r="H44" i="1"/>
  <c r="H47" i="1"/>
  <c r="H50" i="1"/>
  <c r="H53" i="1"/>
  <c r="H33" i="1"/>
  <c r="H42" i="1"/>
  <c r="I35" i="1"/>
  <c r="H32" i="1"/>
  <c r="H39" i="1"/>
  <c r="H41" i="1"/>
  <c r="H34" i="1"/>
  <c r="H37" i="1"/>
  <c r="H40" i="1"/>
  <c r="H43" i="1"/>
  <c r="C13" i="28"/>
  <c r="B19" i="1"/>
  <c r="B18" i="1"/>
  <c r="B17" i="1"/>
  <c r="B16" i="1"/>
  <c r="B15" i="1"/>
  <c r="B14" i="1"/>
  <c r="B13" i="1"/>
  <c r="B12" i="1"/>
  <c r="B11" i="1"/>
  <c r="B10" i="1"/>
  <c r="B9" i="1"/>
  <c r="B8" i="1"/>
  <c r="C10" i="1"/>
  <c r="D10" i="1"/>
  <c r="F10" i="1"/>
  <c r="E10" i="1" s="1"/>
  <c r="C11" i="1"/>
  <c r="D11" i="1"/>
  <c r="F11" i="1"/>
  <c r="E11" i="1" s="1"/>
  <c r="C12" i="1"/>
  <c r="D12" i="1"/>
  <c r="F12" i="1"/>
  <c r="E12" i="1" s="1"/>
  <c r="C13" i="1"/>
  <c r="D13" i="1"/>
  <c r="F13" i="1"/>
  <c r="E13" i="1" s="1"/>
  <c r="C14" i="1"/>
  <c r="D14" i="1"/>
  <c r="F14" i="1"/>
  <c r="E14" i="1" s="1"/>
  <c r="C15" i="1"/>
  <c r="D15" i="1"/>
  <c r="F15" i="1"/>
  <c r="E15" i="1" s="1"/>
  <c r="C16" i="1"/>
  <c r="D16" i="1"/>
  <c r="F16" i="1"/>
  <c r="E16" i="1" s="1"/>
  <c r="C17" i="1"/>
  <c r="D17" i="1"/>
  <c r="F17" i="1"/>
  <c r="E17" i="1" s="1"/>
  <c r="C18" i="1"/>
  <c r="D18" i="1"/>
  <c r="F18" i="1"/>
  <c r="E18" i="1" s="1"/>
  <c r="C19" i="1"/>
  <c r="D19" i="1"/>
  <c r="F19" i="1"/>
  <c r="E19" i="1" s="1"/>
  <c r="F9" i="1"/>
  <c r="F8" i="1"/>
  <c r="D9" i="1"/>
  <c r="D8" i="1"/>
  <c r="I12" i="1" l="1"/>
  <c r="H12" i="1"/>
  <c r="I15" i="1"/>
  <c r="H15" i="1"/>
  <c r="I14" i="1"/>
  <c r="H14" i="1"/>
  <c r="I10" i="1"/>
  <c r="H10" i="1"/>
  <c r="H13" i="1"/>
  <c r="I13" i="1"/>
  <c r="I16" i="1"/>
  <c r="H16" i="1"/>
  <c r="I11" i="1"/>
  <c r="H11" i="1"/>
  <c r="H17" i="1"/>
  <c r="I17" i="1"/>
  <c r="H19" i="1"/>
  <c r="I19" i="1"/>
  <c r="I18" i="1"/>
  <c r="H18" i="1"/>
  <c r="E8" i="1"/>
  <c r="C9" i="1" l="1"/>
  <c r="C8" i="1"/>
  <c r="E9" i="1"/>
  <c r="C11" i="28"/>
  <c r="C16" i="28"/>
  <c r="E16" i="28" s="1"/>
  <c r="C14" i="28"/>
  <c r="E14" i="28" s="1"/>
  <c r="C15" i="28"/>
  <c r="E15" i="28" s="1"/>
  <c r="C12" i="28"/>
  <c r="E12" i="28" s="1"/>
  <c r="E13" i="28"/>
  <c r="I8" i="1" l="1"/>
  <c r="H8" i="1"/>
  <c r="H9" i="1"/>
  <c r="I9" i="1"/>
  <c r="E11" i="28"/>
  <c r="E17" i="28" s="1"/>
  <c r="C17" i="28"/>
</calcChain>
</file>

<file path=xl/sharedStrings.xml><?xml version="1.0" encoding="utf-8"?>
<sst xmlns="http://schemas.openxmlformats.org/spreadsheetml/2006/main" count="374" uniqueCount="192">
  <si>
    <t>種別</t>
    <rPh sb="0" eb="2">
      <t>シュベツ</t>
    </rPh>
    <phoneticPr fontId="3"/>
  </si>
  <si>
    <t>金額</t>
    <rPh sb="0" eb="2">
      <t>キンガク</t>
    </rPh>
    <phoneticPr fontId="3"/>
  </si>
  <si>
    <t>計</t>
    <rPh sb="0" eb="1">
      <t>ケイ</t>
    </rPh>
    <phoneticPr fontId="3"/>
  </si>
  <si>
    <t>申込組数</t>
    <rPh sb="0" eb="1">
      <t>モウ</t>
    </rPh>
    <rPh sb="1" eb="2">
      <t>コ</t>
    </rPh>
    <rPh sb="2" eb="4">
      <t>クミスウ</t>
    </rPh>
    <phoneticPr fontId="3"/>
  </si>
  <si>
    <t>備考</t>
    <rPh sb="0" eb="2">
      <t>ビコウ</t>
    </rPh>
    <phoneticPr fontId="3"/>
  </si>
  <si>
    <t>都県名</t>
    <rPh sb="0" eb="1">
      <t>ト</t>
    </rPh>
    <rPh sb="1" eb="2">
      <t>ケン</t>
    </rPh>
    <rPh sb="2" eb="3">
      <t>ナ</t>
    </rPh>
    <phoneticPr fontId="3"/>
  </si>
  <si>
    <t>順</t>
    <rPh sb="0" eb="1">
      <t>ジュン</t>
    </rPh>
    <phoneticPr fontId="3"/>
  </si>
  <si>
    <t>位</t>
    <rPh sb="0" eb="1">
      <t>イ</t>
    </rPh>
    <phoneticPr fontId="3"/>
  </si>
  <si>
    <t>氏名</t>
    <rPh sb="0" eb="2">
      <t>シメイ</t>
    </rPh>
    <phoneticPr fontId="3"/>
  </si>
  <si>
    <t>都県名</t>
    <rPh sb="0" eb="2">
      <t>トケン</t>
    </rPh>
    <rPh sb="2" eb="3">
      <t>ナ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</si>
  <si>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</si>
  <si>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</si>
  <si>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</si>
  <si>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特記事項</t>
    <rPh sb="0" eb="1">
      <t>トク</t>
    </rPh>
    <rPh sb="1" eb="2">
      <t>キ</t>
    </rPh>
    <rPh sb="2" eb="4">
      <t>ジコウ</t>
    </rPh>
    <phoneticPr fontId="3"/>
  </si>
  <si>
    <t>会長名</t>
    <rPh sb="0" eb="2">
      <t>カイチョウ</t>
    </rPh>
    <rPh sb="2" eb="3">
      <t>ナ</t>
    </rPh>
    <phoneticPr fontId="3"/>
  </si>
  <si>
    <t>連絡</t>
    <rPh sb="0" eb="2">
      <t>レンラク</t>
    </rPh>
    <phoneticPr fontId="3"/>
  </si>
  <si>
    <t>責任者</t>
    <rPh sb="0" eb="3">
      <t>セキニンシャ</t>
    </rPh>
    <phoneticPr fontId="3"/>
  </si>
  <si>
    <t>一般男子</t>
    <rPh sb="0" eb="1">
      <t>イチ</t>
    </rPh>
    <rPh sb="1" eb="2">
      <t>ハン</t>
    </rPh>
    <rPh sb="2" eb="4">
      <t>ダンシ</t>
    </rPh>
    <phoneticPr fontId="3"/>
  </si>
  <si>
    <t>一般女子</t>
    <rPh sb="0" eb="1">
      <t>イチ</t>
    </rPh>
    <rPh sb="1" eb="2">
      <t>ハン</t>
    </rPh>
    <rPh sb="2" eb="4">
      <t>ジョシ</t>
    </rPh>
    <phoneticPr fontId="3"/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</si>
  <si>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</si>
  <si>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前回順位</t>
    <rPh sb="0" eb="2">
      <t>ゼンカイ</t>
    </rPh>
    <rPh sb="2" eb="4">
      <t>ジュンイ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</si>
  <si>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</si>
  <si>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</si>
  <si>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都県名</t>
    <rPh sb="0" eb="1">
      <t>ト</t>
    </rPh>
    <rPh sb="1" eb="2">
      <t>ケン</t>
    </rPh>
    <rPh sb="2" eb="3">
      <t>メイ</t>
    </rPh>
    <phoneticPr fontId="3"/>
  </si>
  <si>
    <t>会長名</t>
    <rPh sb="0" eb="3">
      <t>カイチョウメイ</t>
    </rPh>
    <phoneticPr fontId="3"/>
  </si>
  <si>
    <t>連絡責任者</t>
    <rPh sb="0" eb="2">
      <t>レンラク</t>
    </rPh>
    <rPh sb="2" eb="5">
      <t>セキニンシャ</t>
    </rPh>
    <phoneticPr fontId="3"/>
  </si>
  <si>
    <t>会員番号</t>
  </si>
  <si>
    <t>性別</t>
  </si>
  <si>
    <t>生年月日</t>
  </si>
  <si>
    <t>①</t>
    <phoneticPr fontId="3"/>
  </si>
  <si>
    <t>②</t>
    <phoneticPr fontId="3"/>
  </si>
  <si>
    <t>③</t>
    <phoneticPr fontId="3"/>
  </si>
  <si>
    <t>④</t>
    <phoneticPr fontId="3"/>
  </si>
  <si>
    <t>男子４５</t>
    <rPh sb="0" eb="2">
      <t>ダンシ</t>
    </rPh>
    <phoneticPr fontId="3"/>
  </si>
  <si>
    <t>他支部の選手の場合は手動入力、都県名も！</t>
    <rPh sb="0" eb="1">
      <t>タ</t>
    </rPh>
    <rPh sb="1" eb="3">
      <t>シブ</t>
    </rPh>
    <rPh sb="4" eb="6">
      <t>センシュ</t>
    </rPh>
    <rPh sb="7" eb="9">
      <t>バアイ</t>
    </rPh>
    <rPh sb="10" eb="12">
      <t>シュドウ</t>
    </rPh>
    <rPh sb="12" eb="14">
      <t>ニュウリョク</t>
    </rPh>
    <rPh sb="15" eb="16">
      <t>ト</t>
    </rPh>
    <rPh sb="16" eb="18">
      <t>ケンメイ</t>
    </rPh>
    <phoneticPr fontId="3"/>
  </si>
  <si>
    <t>年齢も自動計算、種別に合わない年齢の時はセルが赤くなる。</t>
    <rPh sb="0" eb="2">
      <t>ネンレイ</t>
    </rPh>
    <rPh sb="3" eb="5">
      <t>ジドウ</t>
    </rPh>
    <rPh sb="5" eb="7">
      <t>ケイサン</t>
    </rPh>
    <rPh sb="8" eb="10">
      <t>シュベツ</t>
    </rPh>
    <rPh sb="11" eb="12">
      <t>ア</t>
    </rPh>
    <rPh sb="15" eb="17">
      <t>ネンレイ</t>
    </rPh>
    <rPh sb="18" eb="19">
      <t>トキ</t>
    </rPh>
    <rPh sb="23" eb="24">
      <t>アカ</t>
    </rPh>
    <phoneticPr fontId="3"/>
  </si>
  <si>
    <r>
      <rPr>
        <b/>
        <sz val="11"/>
        <color indexed="10"/>
        <rFont val="ＭＳ Ｐゴシック"/>
        <family val="3"/>
        <charset val="128"/>
      </rPr>
      <t>赤字の部分</t>
    </r>
    <r>
      <rPr>
        <b/>
        <sz val="11"/>
        <rFont val="ＭＳ Ｐゴシック"/>
        <family val="3"/>
        <charset val="128"/>
      </rPr>
      <t>はシート「</t>
    </r>
    <r>
      <rPr>
        <b/>
        <sz val="11"/>
        <color indexed="10"/>
        <rFont val="ＭＳ Ｐゴシック"/>
        <family val="3"/>
        <charset val="128"/>
      </rPr>
      <t>参加組数一覧</t>
    </r>
    <r>
      <rPr>
        <b/>
        <sz val="11"/>
        <rFont val="ＭＳ Ｐゴシック"/>
        <family val="3"/>
        <charset val="128"/>
      </rPr>
      <t>」の黄色のセルに入力すると各シートに反映される。</t>
    </r>
    <rPh sb="0" eb="2">
      <t>アカジ</t>
    </rPh>
    <rPh sb="3" eb="5">
      <t>ブブン</t>
    </rPh>
    <rPh sb="10" eb="12">
      <t>サンカ</t>
    </rPh>
    <rPh sb="12" eb="14">
      <t>クミスウ</t>
    </rPh>
    <rPh sb="14" eb="16">
      <t>イチラン</t>
    </rPh>
    <rPh sb="18" eb="20">
      <t>キイロ</t>
    </rPh>
    <rPh sb="24" eb="26">
      <t>ニュウリョク</t>
    </rPh>
    <rPh sb="29" eb="30">
      <t>カク</t>
    </rPh>
    <rPh sb="34" eb="36">
      <t>ハンエイ</t>
    </rPh>
    <phoneticPr fontId="3"/>
  </si>
  <si>
    <t>女子４５</t>
    <rPh sb="0" eb="2">
      <t>ジョシ</t>
    </rPh>
    <phoneticPr fontId="3"/>
  </si>
  <si>
    <t>日連から会員登録のＣＳＶファイルのダウンロードの方法</t>
    <rPh sb="0" eb="1">
      <t>ニチ</t>
    </rPh>
    <rPh sb="1" eb="2">
      <t>レン</t>
    </rPh>
    <rPh sb="4" eb="6">
      <t>カイイン</t>
    </rPh>
    <rPh sb="6" eb="8">
      <t>トウロク</t>
    </rPh>
    <rPh sb="24" eb="26">
      <t>ホウホウ</t>
    </rPh>
    <phoneticPr fontId="3"/>
  </si>
  <si>
    <t>名簿をそのままシート「data」に貼り付ける。</t>
    <rPh sb="0" eb="2">
      <t>メイボ</t>
    </rPh>
    <rPh sb="17" eb="18">
      <t>ハ</t>
    </rPh>
    <rPh sb="19" eb="20">
      <t>ツ</t>
    </rPh>
    <phoneticPr fontId="3"/>
  </si>
  <si>
    <t>男子３５</t>
    <rPh sb="0" eb="2">
      <t>ダンシ</t>
    </rPh>
    <phoneticPr fontId="3"/>
  </si>
  <si>
    <t>女子３５</t>
    <rPh sb="0" eb="2">
      <t>ジョシ</t>
    </rPh>
    <phoneticPr fontId="3"/>
  </si>
  <si>
    <t>※都や県は付けない</t>
    <rPh sb="1" eb="2">
      <t>ト</t>
    </rPh>
    <rPh sb="3" eb="4">
      <t>ケン</t>
    </rPh>
    <rPh sb="5" eb="6">
      <t>ツ</t>
    </rPh>
    <phoneticPr fontId="3"/>
  </si>
  <si>
    <t>氏　名</t>
    <rPh sb="0" eb="1">
      <t>シ</t>
    </rPh>
    <rPh sb="2" eb="3">
      <t>ナ</t>
    </rPh>
    <phoneticPr fontId="3"/>
  </si>
  <si>
    <t>種別</t>
    <rPh sb="0" eb="1">
      <t>タネ</t>
    </rPh>
    <rPh sb="1" eb="2">
      <t>ベツ</t>
    </rPh>
    <phoneticPr fontId="3"/>
  </si>
  <si>
    <t>検索をクリックすると、一覧が出てきます。</t>
    <rPh sb="0" eb="2">
      <t>ケンサク</t>
    </rPh>
    <rPh sb="11" eb="13">
      <t>イチラン</t>
    </rPh>
    <rPh sb="14" eb="15">
      <t>デ</t>
    </rPh>
    <phoneticPr fontId="3"/>
  </si>
  <si>
    <t>（１ペア　6，０００円）</t>
    <rPh sb="10" eb="11">
      <t>エン</t>
    </rPh>
    <phoneticPr fontId="3"/>
  </si>
  <si>
    <r>
      <t>申込書の「会員登録番号」に</t>
    </r>
    <r>
      <rPr>
        <b/>
        <sz val="11"/>
        <color rgb="FFFF0000"/>
        <rFont val="ＭＳ Ｐゴシック"/>
        <family val="3"/>
        <charset val="128"/>
      </rPr>
      <t>JSTAを抜いた番号</t>
    </r>
    <r>
      <rPr>
        <b/>
        <sz val="11"/>
        <rFont val="ＭＳ Ｐゴシック"/>
        <family val="3"/>
        <charset val="128"/>
      </rPr>
      <t>を入れると氏名等が表示される。</t>
    </r>
    <rPh sb="0" eb="3">
      <t>モウシコミショ</t>
    </rPh>
    <rPh sb="5" eb="7">
      <t>カイイン</t>
    </rPh>
    <rPh sb="7" eb="9">
      <t>トウロク</t>
    </rPh>
    <rPh sb="9" eb="11">
      <t>バンゴウ</t>
    </rPh>
    <rPh sb="18" eb="19">
      <t>ヌ</t>
    </rPh>
    <rPh sb="21" eb="23">
      <t>バンゴウ</t>
    </rPh>
    <rPh sb="24" eb="25">
      <t>イ</t>
    </rPh>
    <rPh sb="28" eb="30">
      <t>シメイ</t>
    </rPh>
    <rPh sb="30" eb="31">
      <t>トウ</t>
    </rPh>
    <rPh sb="32" eb="34">
      <t>ヒョウジ</t>
    </rPh>
    <phoneticPr fontId="3"/>
  </si>
  <si>
    <t>会員数約50000人まではOK</t>
    <rPh sb="0" eb="3">
      <t>カイインスウ</t>
    </rPh>
    <rPh sb="3" eb="4">
      <t>ヤク</t>
    </rPh>
    <rPh sb="9" eb="10">
      <t>ニン</t>
    </rPh>
    <phoneticPr fontId="3"/>
  </si>
  <si>
    <t>会員登録システムのメニューから「会員一覧・編集」を選択</t>
    <rPh sb="0" eb="2">
      <t>カイイン</t>
    </rPh>
    <rPh sb="2" eb="4">
      <t>トウロク</t>
    </rPh>
    <rPh sb="16" eb="18">
      <t>カイイン</t>
    </rPh>
    <rPh sb="18" eb="20">
      <t>イチラン</t>
    </rPh>
    <rPh sb="21" eb="23">
      <t>ヘンシュウ</t>
    </rPh>
    <rPh sb="25" eb="27">
      <t>センタク</t>
    </rPh>
    <phoneticPr fontId="3"/>
  </si>
  <si>
    <t>検索結果右上にある、CSVダウンロードをクリックしてダウンロードします。</t>
    <rPh sb="0" eb="2">
      <t>ケンサク</t>
    </rPh>
    <rPh sb="2" eb="4">
      <t>ケッカ</t>
    </rPh>
    <rPh sb="4" eb="6">
      <t>ミギウエ</t>
    </rPh>
    <phoneticPr fontId="3"/>
  </si>
  <si>
    <t>姓</t>
  </si>
  <si>
    <t>名</t>
  </si>
  <si>
    <t>姓フリガナ</t>
  </si>
  <si>
    <t>名フリガナ</t>
  </si>
  <si>
    <t>団体ID</t>
  </si>
  <si>
    <t>団体名</t>
  </si>
  <si>
    <t>個人分類</t>
  </si>
  <si>
    <t>登録日</t>
  </si>
  <si>
    <t>更新日時</t>
  </si>
  <si>
    <t>備考</t>
  </si>
  <si>
    <t>技術等級コード</t>
  </si>
  <si>
    <t>技術等級認定コード</t>
  </si>
  <si>
    <t>技術等級大会コード</t>
  </si>
  <si>
    <t>技術等級大会名</t>
  </si>
  <si>
    <t>技術等級認定日</t>
  </si>
  <si>
    <t>公認審判員コード</t>
  </si>
  <si>
    <t>公認審判員区分コード</t>
  </si>
  <si>
    <t>公認審判員認定日</t>
  </si>
  <si>
    <t>公認審判有効期限</t>
  </si>
  <si>
    <t>公認審判員研修会受講日</t>
  </si>
  <si>
    <t>日本体育協会公認スポーツ指導者資格コード</t>
  </si>
  <si>
    <t>日本連盟指導員資格コード</t>
  </si>
  <si>
    <t>静岡</t>
    <rPh sb="0" eb="2">
      <t>シズオカ</t>
    </rPh>
    <phoneticPr fontId="3"/>
  </si>
  <si>
    <t xml:space="preserve">                    令和８年度　第５８回</t>
    <rPh sb="20" eb="22">
      <t>レイワ</t>
    </rPh>
    <rPh sb="23" eb="25">
      <t>ネンド</t>
    </rPh>
    <rPh sb="26" eb="27">
      <t>ダイ</t>
    </rPh>
    <phoneticPr fontId="3"/>
  </si>
  <si>
    <t>１．</t>
    <phoneticPr fontId="3"/>
  </si>
  <si>
    <t>名    称</t>
    <rPh sb="0" eb="1">
      <t>ナ</t>
    </rPh>
    <rPh sb="5" eb="6">
      <t>ショウ</t>
    </rPh>
    <phoneticPr fontId="3"/>
  </si>
  <si>
    <t>令和８年度　第５８回　東海ソフトテニス選手権大会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1" eb="13">
      <t>トウカイ</t>
    </rPh>
    <rPh sb="19" eb="22">
      <t>センシュケン</t>
    </rPh>
    <rPh sb="22" eb="24">
      <t>タイカイ</t>
    </rPh>
    <phoneticPr fontId="3"/>
  </si>
  <si>
    <t>２．</t>
    <phoneticPr fontId="3"/>
  </si>
  <si>
    <t>主    催</t>
    <rPh sb="0" eb="1">
      <t>シュ</t>
    </rPh>
    <rPh sb="5" eb="6">
      <t>モヨオ</t>
    </rPh>
    <phoneticPr fontId="3"/>
  </si>
  <si>
    <t>東海ソフトテニス連盟</t>
    <rPh sb="0" eb="2">
      <t>トウカイ</t>
    </rPh>
    <rPh sb="8" eb="10">
      <t>レンメイ</t>
    </rPh>
    <phoneticPr fontId="3"/>
  </si>
  <si>
    <t>３．</t>
    <phoneticPr fontId="3"/>
  </si>
  <si>
    <t>主    管</t>
    <rPh sb="0" eb="1">
      <t>シュ</t>
    </rPh>
    <rPh sb="5" eb="6">
      <t>カン</t>
    </rPh>
    <phoneticPr fontId="3"/>
  </si>
  <si>
    <t>静岡県ソフトテニス連盟</t>
    <rPh sb="0" eb="2">
      <t>シズオカ</t>
    </rPh>
    <rPh sb="2" eb="3">
      <t>ケン</t>
    </rPh>
    <rPh sb="9" eb="11">
      <t>レンメイ</t>
    </rPh>
    <phoneticPr fontId="3"/>
  </si>
  <si>
    <t>４．</t>
    <phoneticPr fontId="3"/>
  </si>
  <si>
    <t>日    時</t>
    <rPh sb="0" eb="1">
      <t>ヒ</t>
    </rPh>
    <rPh sb="5" eb="6">
      <t>トキ</t>
    </rPh>
    <phoneticPr fontId="3"/>
  </si>
  <si>
    <t>令和　８年　５月　３０日（土）　午前９時　開会式開始</t>
    <rPh sb="0" eb="2">
      <t>レイワ</t>
    </rPh>
    <rPh sb="4" eb="5">
      <t>ネン</t>
    </rPh>
    <rPh sb="7" eb="8">
      <t>ガツ</t>
    </rPh>
    <rPh sb="11" eb="12">
      <t>ヒ</t>
    </rPh>
    <rPh sb="13" eb="14">
      <t>ド</t>
    </rPh>
    <rPh sb="16" eb="18">
      <t>ゴゼン</t>
    </rPh>
    <rPh sb="19" eb="20">
      <t>ジ</t>
    </rPh>
    <rPh sb="21" eb="23">
      <t>カイカイ</t>
    </rPh>
    <rPh sb="23" eb="24">
      <t>シキ</t>
    </rPh>
    <rPh sb="24" eb="26">
      <t>カイシ</t>
    </rPh>
    <phoneticPr fontId="3"/>
  </si>
  <si>
    <t xml:space="preserve">　雨天等で延期の場合　　令和　８年　５月３１日（日） </t>
    <rPh sb="1" eb="3">
      <t>ウテン</t>
    </rPh>
    <rPh sb="3" eb="4">
      <t>トウ</t>
    </rPh>
    <rPh sb="5" eb="7">
      <t>エンキ</t>
    </rPh>
    <rPh sb="8" eb="10">
      <t>バアイ</t>
    </rPh>
    <rPh sb="12" eb="14">
      <t>レイワ</t>
    </rPh>
    <rPh sb="16" eb="17">
      <t>ネン</t>
    </rPh>
    <rPh sb="19" eb="20">
      <t>ガツ</t>
    </rPh>
    <rPh sb="22" eb="23">
      <t>ヒ</t>
    </rPh>
    <rPh sb="24" eb="25">
      <t>ヒ</t>
    </rPh>
    <phoneticPr fontId="3"/>
  </si>
  <si>
    <t>５．</t>
    <phoneticPr fontId="3"/>
  </si>
  <si>
    <t>会    場</t>
    <rPh sb="0" eb="1">
      <t>カイ</t>
    </rPh>
    <rPh sb="5" eb="6">
      <t>バ</t>
    </rPh>
    <phoneticPr fontId="3"/>
  </si>
  <si>
    <t>浜松新電力テニスコート（花川運動公園）</t>
    <rPh sb="0" eb="5">
      <t>ハママツシンデンリョク</t>
    </rPh>
    <rPh sb="12" eb="18">
      <t>ハナカワウンドウコウエン</t>
    </rPh>
    <phoneticPr fontId="3"/>
  </si>
  <si>
    <t>　　〒433-8116　浜松市中央区西丘町724番地　TEL:053-437-0605</t>
    <rPh sb="12" eb="15">
      <t>ハママツシ</t>
    </rPh>
    <rPh sb="15" eb="18">
      <t>チュウオウク</t>
    </rPh>
    <rPh sb="18" eb="21">
      <t>ニシオカチョウ</t>
    </rPh>
    <rPh sb="24" eb="26">
      <t>バンチ</t>
    </rPh>
    <phoneticPr fontId="3"/>
  </si>
  <si>
    <t>６．</t>
    <phoneticPr fontId="3"/>
  </si>
  <si>
    <t>種    別</t>
    <rPh sb="0" eb="1">
      <t>タネ</t>
    </rPh>
    <rPh sb="5" eb="6">
      <t>ベツ</t>
    </rPh>
    <phoneticPr fontId="3"/>
  </si>
  <si>
    <t>・一般男子 ・一般女子 ・男子３５ ・女子３５ ・男子４５ ・女子４５</t>
    <rPh sb="1" eb="3">
      <t>イッパン</t>
    </rPh>
    <rPh sb="3" eb="5">
      <t>ダンシ</t>
    </rPh>
    <rPh sb="7" eb="9">
      <t>イッパン</t>
    </rPh>
    <rPh sb="9" eb="11">
      <t>ジョシ</t>
    </rPh>
    <rPh sb="13" eb="15">
      <t>ダンシ</t>
    </rPh>
    <rPh sb="19" eb="21">
      <t>ジョシ</t>
    </rPh>
    <rPh sb="25" eb="27">
      <t>ダンシ</t>
    </rPh>
    <rPh sb="31" eb="33">
      <t>ジョシ</t>
    </rPh>
    <phoneticPr fontId="3"/>
  </si>
  <si>
    <t>７．</t>
    <phoneticPr fontId="3"/>
  </si>
  <si>
    <t>参加資格</t>
    <rPh sb="0" eb="2">
      <t>サンカ</t>
    </rPh>
    <rPh sb="2" eb="4">
      <t>シカク</t>
    </rPh>
    <phoneticPr fontId="3"/>
  </si>
  <si>
    <t>１）</t>
    <phoneticPr fontId="3"/>
  </si>
  <si>
    <t>年齢及びペア数</t>
    <rPh sb="0" eb="2">
      <t>ネンレイ</t>
    </rPh>
    <rPh sb="2" eb="3">
      <t>オヨ</t>
    </rPh>
    <rPh sb="6" eb="7">
      <t>スウ</t>
    </rPh>
    <phoneticPr fontId="3"/>
  </si>
  <si>
    <t>及び制限</t>
    <rPh sb="0" eb="1">
      <t>オヨ</t>
    </rPh>
    <rPh sb="2" eb="4">
      <t>セイゲン</t>
    </rPh>
    <phoneticPr fontId="3"/>
  </si>
  <si>
    <t>種　別</t>
    <rPh sb="0" eb="1">
      <t>シュ</t>
    </rPh>
    <rPh sb="2" eb="3">
      <t>ベツ</t>
    </rPh>
    <phoneticPr fontId="3"/>
  </si>
  <si>
    <t>愛知県</t>
    <rPh sb="0" eb="3">
      <t>アイチケン</t>
    </rPh>
    <phoneticPr fontId="3"/>
  </si>
  <si>
    <t>愛知県以外</t>
    <rPh sb="0" eb="3">
      <t>アイチケン</t>
    </rPh>
    <rPh sb="3" eb="5">
      <t>イガイ</t>
    </rPh>
    <phoneticPr fontId="3"/>
  </si>
  <si>
    <t>社会人</t>
    <rPh sb="0" eb="3">
      <t>シャカイジン</t>
    </rPh>
    <phoneticPr fontId="3"/>
  </si>
  <si>
    <t>４８ペア以内</t>
    <rPh sb="4" eb="6">
      <t>イナイ</t>
    </rPh>
    <phoneticPr fontId="3"/>
  </si>
  <si>
    <t>３２ペア以内</t>
    <rPh sb="4" eb="6">
      <t>イナイ</t>
    </rPh>
    <phoneticPr fontId="3"/>
  </si>
  <si>
    <t>・　一般男子（年齢制限なし）</t>
    <rPh sb="2" eb="4">
      <t>イッパン</t>
    </rPh>
    <rPh sb="4" eb="6">
      <t>ダンシ</t>
    </rPh>
    <rPh sb="7" eb="9">
      <t>ネンレイ</t>
    </rPh>
    <rPh sb="9" eb="11">
      <t>セイゲン</t>
    </rPh>
    <phoneticPr fontId="3"/>
  </si>
  <si>
    <t>学　連</t>
    <rPh sb="0" eb="1">
      <t>ガク</t>
    </rPh>
    <rPh sb="2" eb="3">
      <t>レン</t>
    </rPh>
    <phoneticPr fontId="3"/>
  </si>
  <si>
    <t>１６ペア以内</t>
    <rPh sb="4" eb="6">
      <t>イナイ</t>
    </rPh>
    <phoneticPr fontId="3"/>
  </si>
  <si>
    <t>　８ペア以内</t>
    <rPh sb="4" eb="6">
      <t>イナイ</t>
    </rPh>
    <phoneticPr fontId="3"/>
  </si>
  <si>
    <t>高校生</t>
    <rPh sb="0" eb="3">
      <t>コウコウセイ</t>
    </rPh>
    <phoneticPr fontId="3"/>
  </si>
  <si>
    <t>８ペア以内</t>
    <rPh sb="3" eb="5">
      <t>イナイ</t>
    </rPh>
    <phoneticPr fontId="3"/>
  </si>
  <si>
    <t>中学生</t>
    <rPh sb="0" eb="1">
      <t>ナカ</t>
    </rPh>
    <rPh sb="1" eb="3">
      <t>ガクセイ</t>
    </rPh>
    <phoneticPr fontId="3"/>
  </si>
  <si>
    <t>４ペア以内</t>
    <rPh sb="3" eb="5">
      <t>イナイ</t>
    </rPh>
    <phoneticPr fontId="3"/>
  </si>
  <si>
    <t>制限なし</t>
    <rPh sb="0" eb="2">
      <t>セイゲン</t>
    </rPh>
    <phoneticPr fontId="3"/>
  </si>
  <si>
    <t>・　一般女子（年齢制限なし）</t>
    <rPh sb="2" eb="4">
      <t>イッパン</t>
    </rPh>
    <rPh sb="4" eb="6">
      <t>ジョシ</t>
    </rPh>
    <rPh sb="7" eb="9">
      <t>ネンレイ</t>
    </rPh>
    <rPh sb="9" eb="11">
      <t>セイゲン</t>
    </rPh>
    <phoneticPr fontId="3"/>
  </si>
  <si>
    <t>・　男子３５・女子３５（令和８年４月１日現在３５歳以上）　　参加ペア数制限なし</t>
    <rPh sb="2" eb="4">
      <t>ダンシ</t>
    </rPh>
    <rPh sb="7" eb="9">
      <t>ジョシ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4" eb="25">
      <t>サイ</t>
    </rPh>
    <rPh sb="25" eb="27">
      <t>イジョウ</t>
    </rPh>
    <rPh sb="30" eb="32">
      <t>サンカ</t>
    </rPh>
    <rPh sb="34" eb="35">
      <t>スウ</t>
    </rPh>
    <rPh sb="35" eb="37">
      <t>セイゲン</t>
    </rPh>
    <phoneticPr fontId="3"/>
  </si>
  <si>
    <t>・　男子４５・女子４５（令和８年４月１日現在４５歳以上）　　参加ペア数制限なし</t>
    <rPh sb="2" eb="4">
      <t>ダンシ</t>
    </rPh>
    <rPh sb="7" eb="9">
      <t>ジョシ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4" eb="25">
      <t>サイ</t>
    </rPh>
    <rPh sb="25" eb="27">
      <t>イジョウ</t>
    </rPh>
    <rPh sb="30" eb="32">
      <t>サンカ</t>
    </rPh>
    <rPh sb="34" eb="35">
      <t>スウ</t>
    </rPh>
    <rPh sb="35" eb="37">
      <t>セイゲン</t>
    </rPh>
    <phoneticPr fontId="3"/>
  </si>
  <si>
    <t>２）</t>
    <phoneticPr fontId="3"/>
  </si>
  <si>
    <t>東海地区の他県の選手と組んで出場することを認める。但し、一般男子・学連・高校生・中学生は</t>
    <rPh sb="0" eb="2">
      <t>トウカイ</t>
    </rPh>
    <rPh sb="2" eb="4">
      <t>チク</t>
    </rPh>
    <rPh sb="5" eb="6">
      <t>タ</t>
    </rPh>
    <rPh sb="6" eb="7">
      <t>ケン</t>
    </rPh>
    <rPh sb="8" eb="10">
      <t>センシュ</t>
    </rPh>
    <rPh sb="11" eb="12">
      <t>ク</t>
    </rPh>
    <rPh sb="14" eb="16">
      <t>シュツジョウ</t>
    </rPh>
    <rPh sb="21" eb="22">
      <t>ミト</t>
    </rPh>
    <rPh sb="25" eb="26">
      <t>タダ</t>
    </rPh>
    <rPh sb="28" eb="30">
      <t>イッパン</t>
    </rPh>
    <rPh sb="30" eb="32">
      <t>ダンシ</t>
    </rPh>
    <rPh sb="33" eb="35">
      <t>ガクレン</t>
    </rPh>
    <rPh sb="36" eb="39">
      <t>コウコウセイ</t>
    </rPh>
    <rPh sb="40" eb="43">
      <t>チュウガクセイ</t>
    </rPh>
    <phoneticPr fontId="3"/>
  </si>
  <si>
    <t>参加制限内で調整するため、事前に承認を得ること。</t>
    <rPh sb="0" eb="2">
      <t>サンカ</t>
    </rPh>
    <rPh sb="2" eb="5">
      <t>セイゲンナイ</t>
    </rPh>
    <rPh sb="6" eb="8">
      <t>チョウセイ</t>
    </rPh>
    <rPh sb="13" eb="15">
      <t>ジゼン</t>
    </rPh>
    <rPh sb="16" eb="18">
      <t>ショウニン</t>
    </rPh>
    <rPh sb="19" eb="20">
      <t>エ</t>
    </rPh>
    <phoneticPr fontId="3"/>
  </si>
  <si>
    <t>３）</t>
    <phoneticPr fontId="3"/>
  </si>
  <si>
    <t>公認審判員制度の有資格者であり、ワッペン・イエローカードを携行すること。</t>
    <rPh sb="0" eb="2">
      <t>コウニン</t>
    </rPh>
    <rPh sb="2" eb="5">
      <t>シンパンイン</t>
    </rPh>
    <rPh sb="5" eb="7">
      <t>セイド</t>
    </rPh>
    <rPh sb="8" eb="12">
      <t>ユウシカクシャ</t>
    </rPh>
    <rPh sb="29" eb="31">
      <t>ケイコウ</t>
    </rPh>
    <phoneticPr fontId="3"/>
  </si>
  <si>
    <t>また、審判をするときはワッペンを必ず胸に付けること。</t>
    <rPh sb="3" eb="5">
      <t>シンパン</t>
    </rPh>
    <rPh sb="16" eb="17">
      <t>カナラ</t>
    </rPh>
    <rPh sb="18" eb="19">
      <t>ムネ</t>
    </rPh>
    <rPh sb="20" eb="21">
      <t>ツ</t>
    </rPh>
    <phoneticPr fontId="3"/>
  </si>
  <si>
    <t>４）</t>
    <phoneticPr fontId="3"/>
  </si>
  <si>
    <t>出場は１人１種別とする。</t>
    <rPh sb="0" eb="2">
      <t>シュツジョウ</t>
    </rPh>
    <rPh sb="3" eb="5">
      <t>ヒトリ</t>
    </rPh>
    <rPh sb="6" eb="8">
      <t>シュベツ</t>
    </rPh>
    <phoneticPr fontId="3"/>
  </si>
  <si>
    <t>５）</t>
    <phoneticPr fontId="3"/>
  </si>
  <si>
    <t>日本連盟指定のゼッケンを着用すること。</t>
    <rPh sb="0" eb="2">
      <t>ニホン</t>
    </rPh>
    <rPh sb="2" eb="4">
      <t>レンメイ</t>
    </rPh>
    <rPh sb="4" eb="6">
      <t>シテイ</t>
    </rPh>
    <rPh sb="12" eb="14">
      <t>チャクヨウ</t>
    </rPh>
    <phoneticPr fontId="3"/>
  </si>
  <si>
    <t>８．</t>
    <phoneticPr fontId="3"/>
  </si>
  <si>
    <t>ル ー ル</t>
    <phoneticPr fontId="3"/>
  </si>
  <si>
    <t>９．</t>
    <phoneticPr fontId="3"/>
  </si>
  <si>
    <t>使用球</t>
    <rPh sb="0" eb="2">
      <t>シヨウ</t>
    </rPh>
    <rPh sb="2" eb="3">
      <t>キュウ</t>
    </rPh>
    <phoneticPr fontId="3"/>
  </si>
  <si>
    <t>１０．</t>
    <phoneticPr fontId="3"/>
  </si>
  <si>
    <t>申込方法</t>
    <rPh sb="0" eb="2">
      <t>モウシコミ</t>
    </rPh>
    <rPh sb="2" eb="4">
      <t>ホウホウ</t>
    </rPh>
    <phoneticPr fontId="3"/>
  </si>
  <si>
    <t>期  日</t>
    <rPh sb="0" eb="1">
      <t>キ</t>
    </rPh>
    <rPh sb="3" eb="4">
      <t>ヒ</t>
    </rPh>
    <phoneticPr fontId="3"/>
  </si>
  <si>
    <t>方  法</t>
    <rPh sb="0" eb="1">
      <t>カタ</t>
    </rPh>
    <rPh sb="3" eb="4">
      <t>ホウ</t>
    </rPh>
    <phoneticPr fontId="3"/>
  </si>
  <si>
    <t>別紙参加申込書により各種別ごとに、強い順にフルネームで記入し、各県支部長から</t>
    <rPh sb="0" eb="2">
      <t>ベッシ</t>
    </rPh>
    <rPh sb="2" eb="4">
      <t>サンカ</t>
    </rPh>
    <rPh sb="4" eb="7">
      <t>モウシコミショ</t>
    </rPh>
    <rPh sb="10" eb="13">
      <t>カクシュベツ</t>
    </rPh>
    <rPh sb="17" eb="18">
      <t>ツヨ</t>
    </rPh>
    <rPh sb="19" eb="20">
      <t>ジュン</t>
    </rPh>
    <rPh sb="27" eb="29">
      <t>キニュウ</t>
    </rPh>
    <rPh sb="31" eb="32">
      <t>カク</t>
    </rPh>
    <rPh sb="32" eb="33">
      <t>ケン</t>
    </rPh>
    <rPh sb="33" eb="36">
      <t>シブチョウ</t>
    </rPh>
    <phoneticPr fontId="3"/>
  </si>
  <si>
    <t>メールにて申し込むこと。</t>
    <rPh sb="5" eb="6">
      <t>モウ</t>
    </rPh>
    <rPh sb="7" eb="8">
      <t>コ</t>
    </rPh>
    <phoneticPr fontId="3"/>
  </si>
  <si>
    <t>申込先</t>
    <rPh sb="0" eb="2">
      <t>モウシコミ</t>
    </rPh>
    <rPh sb="2" eb="3">
      <t>サキ</t>
    </rPh>
    <phoneticPr fontId="3"/>
  </si>
  <si>
    <t>電　話</t>
    <rPh sb="0" eb="1">
      <t>デン</t>
    </rPh>
    <rPh sb="2" eb="3">
      <t>ハナシ</t>
    </rPh>
    <phoneticPr fontId="3"/>
  </si>
  <si>
    <t>E-mail</t>
  </si>
  <si>
    <t>振込先</t>
    <rPh sb="0" eb="2">
      <t>フリコミ</t>
    </rPh>
    <rPh sb="2" eb="3">
      <t>サキ</t>
    </rPh>
    <phoneticPr fontId="3"/>
  </si>
  <si>
    <t>１１．</t>
    <phoneticPr fontId="3"/>
  </si>
  <si>
    <r>
      <t>参</t>
    </r>
    <r>
      <rPr>
        <sz val="5.5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加</t>
    </r>
    <r>
      <rPr>
        <sz val="5.5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料</t>
    </r>
    <rPh sb="0" eb="1">
      <t>サン</t>
    </rPh>
    <rPh sb="2" eb="3">
      <t>カ</t>
    </rPh>
    <rPh sb="4" eb="5">
      <t>リョウ</t>
    </rPh>
    <phoneticPr fontId="3"/>
  </si>
  <si>
    <t>１ペア　３，０００円（申込時点で会員登録が未登録の場合は、１ペア４，５００円）</t>
    <rPh sb="9" eb="10">
      <t>エン</t>
    </rPh>
    <phoneticPr fontId="3"/>
  </si>
  <si>
    <t>１２．</t>
    <phoneticPr fontId="3"/>
  </si>
  <si>
    <t>審　　判</t>
    <rPh sb="0" eb="1">
      <t>シン</t>
    </rPh>
    <rPh sb="3" eb="4">
      <t>ハン</t>
    </rPh>
    <phoneticPr fontId="3"/>
  </si>
  <si>
    <t>トーナメントは敗者審判、リーグ戦はマッチが終了したペアより各１名が行う。</t>
    <rPh sb="7" eb="9">
      <t>ハイシャ</t>
    </rPh>
    <rPh sb="9" eb="11">
      <t>シンパン</t>
    </rPh>
    <rPh sb="15" eb="16">
      <t>セン</t>
    </rPh>
    <rPh sb="21" eb="23">
      <t>シュウリョウ</t>
    </rPh>
    <rPh sb="29" eb="30">
      <t>カク</t>
    </rPh>
    <rPh sb="31" eb="32">
      <t>メイ</t>
    </rPh>
    <rPh sb="33" eb="34">
      <t>オコナ</t>
    </rPh>
    <phoneticPr fontId="3"/>
  </si>
  <si>
    <t>但し、第１マッチは本部より指名の選手が行う。</t>
    <rPh sb="0" eb="1">
      <t>タダ</t>
    </rPh>
    <phoneticPr fontId="3"/>
  </si>
  <si>
    <t>１３．</t>
    <phoneticPr fontId="3"/>
  </si>
  <si>
    <t>表　　彰</t>
    <rPh sb="0" eb="1">
      <t>ヒョウ</t>
    </rPh>
    <rPh sb="3" eb="4">
      <t>アキラ</t>
    </rPh>
    <phoneticPr fontId="3"/>
  </si>
  <si>
    <t>各種別とも、第３位まで表彰する。</t>
    <rPh sb="0" eb="3">
      <t>カクシュベツ</t>
    </rPh>
    <rPh sb="6" eb="7">
      <t>ダイ</t>
    </rPh>
    <rPh sb="8" eb="9">
      <t>イ</t>
    </rPh>
    <rPh sb="11" eb="13">
      <t>ヒョウショウ</t>
    </rPh>
    <phoneticPr fontId="3"/>
  </si>
  <si>
    <t>１４．</t>
    <phoneticPr fontId="3"/>
  </si>
  <si>
    <r>
      <t>そ</t>
    </r>
    <r>
      <rPr>
        <sz val="5.5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の</t>
    </r>
    <r>
      <rPr>
        <sz val="5.5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他</t>
    </r>
    <rPh sb="4" eb="5">
      <t>タ</t>
    </rPh>
    <phoneticPr fontId="3"/>
  </si>
  <si>
    <t>当日の開催可否は、午前６時の状況で決定する。</t>
    <rPh sb="0" eb="2">
      <t>トウジツ</t>
    </rPh>
    <rPh sb="3" eb="5">
      <t>カイサイ</t>
    </rPh>
    <rPh sb="5" eb="7">
      <t>カヒ</t>
    </rPh>
    <rPh sb="9" eb="11">
      <t>ゴゼン</t>
    </rPh>
    <rPh sb="12" eb="13">
      <t>ジ</t>
    </rPh>
    <rPh sb="14" eb="16">
      <t>ジョウキョウ</t>
    </rPh>
    <rPh sb="17" eb="19">
      <t>ケッテイ</t>
    </rPh>
    <phoneticPr fontId="3"/>
  </si>
  <si>
    <t>問合わせ先</t>
    <rPh sb="0" eb="1">
      <t>ト</t>
    </rPh>
    <rPh sb="1" eb="2">
      <t>ア</t>
    </rPh>
    <rPh sb="4" eb="5">
      <t>サキ</t>
    </rPh>
    <phoneticPr fontId="3"/>
  </si>
  <si>
    <t>天災や荒天等による中止の場合は、参加料の返金をしない。</t>
    <rPh sb="0" eb="2">
      <t>テンサイ</t>
    </rPh>
    <rPh sb="3" eb="5">
      <t>コウテン</t>
    </rPh>
    <rPh sb="5" eb="6">
      <t>トウ</t>
    </rPh>
    <rPh sb="9" eb="11">
      <t>チュウシ</t>
    </rPh>
    <rPh sb="12" eb="14">
      <t>バアイ</t>
    </rPh>
    <rPh sb="16" eb="19">
      <t>サンカリョウ</t>
    </rPh>
    <rPh sb="20" eb="22">
      <t>ヘンキン</t>
    </rPh>
    <phoneticPr fontId="3"/>
  </si>
  <si>
    <t>以　　上</t>
    <rPh sb="0" eb="1">
      <t>イ</t>
    </rPh>
    <rPh sb="3" eb="4">
      <t>ウエ</t>
    </rPh>
    <phoneticPr fontId="3"/>
  </si>
  <si>
    <t>←年齢計算用（変更しない）</t>
    <rPh sb="1" eb="5">
      <t>ネンレイケイサン</t>
    </rPh>
    <rPh sb="5" eb="6">
      <t>ヨウ</t>
    </rPh>
    <rPh sb="7" eb="9">
      <t>ヘンコウ</t>
    </rPh>
    <phoneticPr fontId="3"/>
  </si>
  <si>
    <t>静岡県ソフトテニス連盟御中</t>
    <rPh sb="0" eb="3">
      <t>シズオカケン</t>
    </rPh>
    <rPh sb="9" eb="11">
      <t>レンメイ</t>
    </rPh>
    <rPh sb="11" eb="13">
      <t>オンチュウ</t>
    </rPh>
    <phoneticPr fontId="3"/>
  </si>
  <si>
    <t>令和８年度第５８回東海ソフトテニス大会申し込み一覧</t>
    <rPh sb="0" eb="2">
      <t>レイワ</t>
    </rPh>
    <rPh sb="3" eb="5">
      <t>ネンド</t>
    </rPh>
    <rPh sb="5" eb="6">
      <t>ダイ</t>
    </rPh>
    <rPh sb="8" eb="9">
      <t>カイ</t>
    </rPh>
    <rPh sb="9" eb="11">
      <t>トウカイ</t>
    </rPh>
    <rPh sb="17" eb="19">
      <t>タイカイ</t>
    </rPh>
    <rPh sb="19" eb="20">
      <t>モウ</t>
    </rPh>
    <rPh sb="21" eb="22">
      <t>コ</t>
    </rPh>
    <rPh sb="23" eb="25">
      <t>イチラン</t>
    </rPh>
    <phoneticPr fontId="3"/>
  </si>
  <si>
    <t>審判資格</t>
    <rPh sb="0" eb="2">
      <t>シンパン</t>
    </rPh>
    <rPh sb="2" eb="4">
      <t>シカク</t>
    </rPh>
    <phoneticPr fontId="3"/>
  </si>
  <si>
    <t>級</t>
    <rPh sb="0" eb="1">
      <t>キュウ</t>
    </rPh>
    <phoneticPr fontId="3"/>
  </si>
  <si>
    <t>期限</t>
    <rPh sb="0" eb="2">
      <t>キゲン</t>
    </rPh>
    <phoneticPr fontId="3"/>
  </si>
  <si>
    <t>登録区分</t>
  </si>
  <si>
    <t>会員登録システムから会員情報を表示させ、ＣＳＶファイルをダウンロードする。</t>
    <rPh sb="0" eb="4">
      <t>カイイントウロク</t>
    </rPh>
    <rPh sb="10" eb="12">
      <t>カイイン</t>
    </rPh>
    <rPh sb="12" eb="14">
      <t>ジョウホウ</t>
    </rPh>
    <rPh sb="15" eb="17">
      <t>ヒョウジ</t>
    </rPh>
    <phoneticPr fontId="3"/>
  </si>
  <si>
    <t>技術
等級</t>
    <rPh sb="0" eb="2">
      <t>ギジュツ</t>
    </rPh>
    <rPh sb="3" eb="5">
      <t>トウキュウ</t>
    </rPh>
    <phoneticPr fontId="3"/>
  </si>
  <si>
    <t>令和８年度第５８回東海ソフトテニス選手権大会申込書</t>
    <rPh sb="20" eb="22">
      <t>タイカイ</t>
    </rPh>
    <rPh sb="22" eb="25">
      <t>モウシコミショ</t>
    </rPh>
    <phoneticPr fontId="3"/>
  </si>
  <si>
    <t>未登録者には対応していません</t>
    <rPh sb="0" eb="4">
      <t>ミトウロクシャ</t>
    </rPh>
    <rPh sb="6" eb="8">
      <t>タイオウ</t>
    </rPh>
    <phoneticPr fontId="3"/>
  </si>
  <si>
    <t>ダンロップ</t>
    <phoneticPr fontId="3"/>
  </si>
  <si>
    <t>学連登録者には対応していません</t>
    <rPh sb="0" eb="2">
      <t>ガクレン</t>
    </rPh>
    <rPh sb="2" eb="5">
      <t>トウロクシャ</t>
    </rPh>
    <rPh sb="7" eb="9">
      <t>タイオウ</t>
    </rPh>
    <phoneticPr fontId="3"/>
  </si>
  <si>
    <t>(公財)日本ソフトテニス連盟ソフトテニスルールブック(2026.4.1発行版）による(7ゲーム)</t>
    <rPh sb="1" eb="2">
      <t>コウ</t>
    </rPh>
    <rPh sb="2" eb="3">
      <t>ザイ</t>
    </rPh>
    <rPh sb="4" eb="6">
      <t>ニホン</t>
    </rPh>
    <rPh sb="12" eb="14">
      <t>レンメイ</t>
    </rPh>
    <phoneticPr fontId="3"/>
  </si>
  <si>
    <t>※マッチ開始前の挨拶が終わった後のサービス、レシーブ又はサイドの選択は、副審がコインのＡ面とＢ面を</t>
    <phoneticPr fontId="3"/>
  </si>
  <si>
    <t>　双方のプレ－ヤーにそれぞれ示し、コインを投げる。Ａ面が上になった場合は正審の右側のプレーヤーが、</t>
    <rPh sb="36" eb="38">
      <t>セイシン</t>
    </rPh>
    <rPh sb="39" eb="41">
      <t>ミギガワ</t>
    </rPh>
    <phoneticPr fontId="3"/>
  </si>
  <si>
    <t>　Ｂ面が上になった場合は正審の左側のプレーヤーががそれぞれ先取権を得る。</t>
    <phoneticPr fontId="3"/>
  </si>
  <si>
    <t>愛知</t>
    <rPh sb="0" eb="2">
      <t>アイチ</t>
    </rPh>
    <phoneticPr fontId="3"/>
  </si>
  <si>
    <t>岐阜</t>
    <rPh sb="0" eb="2">
      <t>ギフ</t>
    </rPh>
    <phoneticPr fontId="3"/>
  </si>
  <si>
    <t>三重</t>
    <rPh sb="0" eb="2">
      <t>ミエ</t>
    </rPh>
    <phoneticPr fontId="3"/>
  </si>
  <si>
    <t>東海ソフトテニス選手権大会　開催要項 (県内用）</t>
    <rPh sb="0" eb="2">
      <t>トウカイ</t>
    </rPh>
    <rPh sb="8" eb="11">
      <t>センシュケン</t>
    </rPh>
    <rPh sb="11" eb="13">
      <t>タイカイ</t>
    </rPh>
    <rPh sb="14" eb="16">
      <t>カイサイ</t>
    </rPh>
    <rPh sb="16" eb="18">
      <t>ヨウコウ</t>
    </rPh>
    <rPh sb="20" eb="22">
      <t>ケンナイ</t>
    </rPh>
    <rPh sb="22" eb="23">
      <t>ヨウ</t>
    </rPh>
    <phoneticPr fontId="3"/>
  </si>
  <si>
    <t>令和　８年　4月　22日(水）必着</t>
    <rPh sb="0" eb="2">
      <t>レイワ</t>
    </rPh>
    <rPh sb="4" eb="5">
      <t>ネン</t>
    </rPh>
    <rPh sb="5" eb="6">
      <t>ヘイネン</t>
    </rPh>
    <rPh sb="7" eb="8">
      <t>ガツ</t>
    </rPh>
    <rPh sb="11" eb="12">
      <t>ヒ</t>
    </rPh>
    <rPh sb="13" eb="14">
      <t>スイ</t>
    </rPh>
    <rPh sb="15" eb="17">
      <t>ヒッチャク</t>
    </rPh>
    <phoneticPr fontId="3"/>
  </si>
  <si>
    <t>〒503-0981</t>
    <phoneticPr fontId="3"/>
  </si>
  <si>
    <t>岐阜県ソフトテニス連盟　　競技委員会　山田　和彦</t>
    <rPh sb="0" eb="3">
      <t>ギフケン</t>
    </rPh>
    <rPh sb="9" eb="11">
      <t>レンメイ</t>
    </rPh>
    <rPh sb="13" eb="18">
      <t>キョウギイインカイ</t>
    </rPh>
    <rPh sb="19" eb="21">
      <t>ヤマダ</t>
    </rPh>
    <rPh sb="22" eb="24">
      <t>カズヒコ</t>
    </rPh>
    <phoneticPr fontId="3"/>
  </si>
  <si>
    <t>090-9914-9612</t>
    <phoneticPr fontId="3"/>
  </si>
  <si>
    <t>y_family1965_1105@yahoo.co.jp</t>
  </si>
  <si>
    <t>（金融機関、口座）　十六銀行　県庁支店　普通預金　１３７６４３２</t>
    <phoneticPr fontId="3"/>
  </si>
  <si>
    <t>名　　義　　人）　岐阜県ソフトテニス連盟　競技委員会　山　田　和　彦</t>
    <phoneticPr fontId="3"/>
  </si>
  <si>
    <t>岐阜県ソフトテニス連盟　　競技委員会　山田　和彦　　090-9914-9612</t>
    <rPh sb="0" eb="3">
      <t>ギフケン</t>
    </rPh>
    <rPh sb="9" eb="11">
      <t>レンメイ</t>
    </rPh>
    <rPh sb="13" eb="18">
      <t>キョウギイインカイ</t>
    </rPh>
    <rPh sb="19" eb="21">
      <t>ヤマダ</t>
    </rPh>
    <rPh sb="22" eb="24">
      <t>カズヒコ</t>
    </rPh>
    <phoneticPr fontId="3"/>
  </si>
  <si>
    <t>岐阜県</t>
    <rPh sb="0" eb="3">
      <t>ギフケン</t>
    </rPh>
    <phoneticPr fontId="3"/>
  </si>
  <si>
    <t>小川　信也</t>
    <rPh sb="0" eb="2">
      <t>オガワ</t>
    </rPh>
    <rPh sb="3" eb="5">
      <t>シンヤ</t>
    </rPh>
    <phoneticPr fontId="3"/>
  </si>
  <si>
    <t>山田　和彦</t>
    <rPh sb="0" eb="2">
      <t>ヤマダ</t>
    </rPh>
    <rPh sb="3" eb="5">
      <t>カズヒコ</t>
    </rPh>
    <phoneticPr fontId="3"/>
  </si>
  <si>
    <t>090-9914-9612</t>
    <phoneticPr fontId="3"/>
  </si>
  <si>
    <r>
      <t>一般男子、一般女子の優勝ペアは「第</t>
    </r>
    <r>
      <rPr>
        <sz val="10"/>
        <color rgb="FFFF0000"/>
        <rFont val="ＭＳ Ｐ明朝"/>
        <family val="1"/>
        <charset val="128"/>
      </rPr>
      <t>81</t>
    </r>
    <r>
      <rPr>
        <sz val="10"/>
        <rFont val="ＭＳ Ｐ明朝"/>
        <family val="1"/>
        <charset val="128"/>
      </rPr>
      <t>回全日本ソフトテニス選手権大会」の参加資格を得るものとする。</t>
    </r>
    <rPh sb="0" eb="2">
      <t>イッパン</t>
    </rPh>
    <rPh sb="2" eb="4">
      <t>ダンシ</t>
    </rPh>
    <rPh sb="5" eb="7">
      <t>イッパン</t>
    </rPh>
    <rPh sb="7" eb="9">
      <t>ジョシ</t>
    </rPh>
    <rPh sb="10" eb="12">
      <t>ユウショウ</t>
    </rPh>
    <rPh sb="16" eb="17">
      <t>ダイ</t>
    </rPh>
    <rPh sb="19" eb="20">
      <t>カイ</t>
    </rPh>
    <rPh sb="20" eb="23">
      <t>ゼンニホン</t>
    </rPh>
    <rPh sb="29" eb="32">
      <t>センシュケン</t>
    </rPh>
    <rPh sb="32" eb="34">
      <t>タイカイ</t>
    </rPh>
    <rPh sb="36" eb="38">
      <t>サンカ</t>
    </rPh>
    <rPh sb="38" eb="40">
      <t>シカク</t>
    </rPh>
    <rPh sb="41" eb="4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</si>
</sst>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64"/>
      <name val="ＭＳ Ｐゴシック"/>
      <family val="3"/>
      <charset val="128"/>
    </font>
    <font>
      <sz val="10.5"/>
      <name val="ＭＳ Ｐ明朝"/>
      <family val="1"/>
      <charset val="128"/>
    </font>
    <font>
      <u/>
      <sz val="12"/>
      <name val="ＭＳ Ｐ明朝"/>
      <family val="1"/>
      <charset val="128"/>
    </font>
    <font>
      <sz val="5.5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>
      <alignment vertical="center"/>
    </xf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25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4" fontId="11" fillId="0" borderId="8" xfId="0" applyNumberFormat="1" applyFont="1" applyBorder="1" applyAlignment="1">
      <alignment horizontal="center" vertical="center" shrinkToFit="1"/>
    </xf>
    <xf numFmtId="14" fontId="11" fillId="0" borderId="1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11" fillId="0" borderId="37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/>
    <xf numFmtId="49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9" fontId="17" fillId="0" borderId="0" xfId="0" applyNumberFormat="1" applyFont="1" applyAlignment="1">
      <alignment horizontal="center" vertical="center"/>
    </xf>
    <xf numFmtId="0" fontId="19" fillId="0" borderId="0" xfId="3" applyFont="1">
      <alignment vertical="center"/>
    </xf>
    <xf numFmtId="49" fontId="19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vertical="center"/>
    </xf>
    <xf numFmtId="49" fontId="15" fillId="0" borderId="0" xfId="0" applyNumberFormat="1" applyFont="1" applyAlignment="1">
      <alignment horizontal="right" vertical="center"/>
    </xf>
    <xf numFmtId="0" fontId="19" fillId="0" borderId="0" xfId="0" applyFont="1"/>
    <xf numFmtId="176" fontId="2" fillId="0" borderId="38" xfId="0" applyNumberFormat="1" applyFont="1" applyBorder="1" applyAlignment="1">
      <alignment horizontal="center" vertical="center"/>
    </xf>
    <xf numFmtId="14" fontId="2" fillId="0" borderId="39" xfId="0" applyNumberFormat="1" applyFont="1" applyBorder="1" applyAlignment="1">
      <alignment vertical="center"/>
    </xf>
    <xf numFmtId="176" fontId="2" fillId="0" borderId="41" xfId="0" applyNumberFormat="1" applyFont="1" applyBorder="1" applyAlignment="1">
      <alignment horizontal="center" vertical="center"/>
    </xf>
    <xf numFmtId="14" fontId="2" fillId="0" borderId="42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horizontal="center" vertical="center"/>
    </xf>
    <xf numFmtId="14" fontId="2" fillId="0" borderId="43" xfId="0" applyNumberFormat="1" applyFont="1" applyBorder="1" applyAlignment="1">
      <alignment vertical="center"/>
    </xf>
    <xf numFmtId="14" fontId="2" fillId="0" borderId="29" xfId="0" applyNumberFormat="1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14" fontId="2" fillId="0" borderId="40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4" fillId="0" borderId="0" xfId="2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14" fillId="0" borderId="0" xfId="2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33" xfId="0" applyFont="1" applyBorder="1" applyAlignment="1">
      <alignment horizontal="distributed" vertical="center"/>
    </xf>
    <xf numFmtId="0" fontId="7" fillId="0" borderId="34" xfId="0" applyFont="1" applyBorder="1" applyAlignment="1">
      <alignment horizontal="distributed" vertical="center"/>
    </xf>
    <xf numFmtId="0" fontId="5" fillId="0" borderId="34" xfId="0" applyFont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36C8444E-DDDF-474B-AE9C-32E1E8384935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_family1965_1105@yahoo.co.jp" TargetMode="External"/><Relationship Id="rId1" Type="http://schemas.openxmlformats.org/officeDocument/2006/relationships/hyperlink" Target="tel:090-9914-961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F8B7-420E-4EBE-93A2-046CB4133907}">
  <sheetPr>
    <pageSetUpPr fitToPage="1"/>
  </sheetPr>
  <dimension ref="A1:BC653"/>
  <sheetViews>
    <sheetView tabSelected="1" view="pageBreakPreview" zoomScaleNormal="100" zoomScaleSheetLayoutView="100" workbookViewId="0">
      <selection activeCell="J27" sqref="J27:AE27"/>
    </sheetView>
  </sheetViews>
  <sheetFormatPr defaultColWidth="9" defaultRowHeight="13.5" x14ac:dyDescent="0.15"/>
  <cols>
    <col min="1" max="1" width="3.625" style="61" customWidth="1"/>
    <col min="2" max="2" width="0.375" style="62" customWidth="1"/>
    <col min="3" max="5" width="2.125" style="62" customWidth="1"/>
    <col min="6" max="6" width="1.75" style="62" customWidth="1"/>
    <col min="7" max="8" width="0.375" style="62" customWidth="1"/>
    <col min="9" max="30" width="3.625" style="62" customWidth="1"/>
    <col min="31" max="33" width="2.5" style="62" customWidth="1"/>
    <col min="34" max="62" width="5.625" style="62" customWidth="1"/>
    <col min="63" max="16384" width="9" style="62"/>
  </cols>
  <sheetData>
    <row r="1" spans="1:55" ht="3" customHeight="1" x14ac:dyDescent="0.15"/>
    <row r="2" spans="1:55" ht="23.1" customHeight="1" x14ac:dyDescent="0.15">
      <c r="A2" s="106" t="s">
        <v>74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63"/>
      <c r="AG2" s="63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</row>
    <row r="3" spans="1:55" ht="23.1" customHeight="1" x14ac:dyDescent="0.15">
      <c r="A3" s="107" t="s">
        <v>178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63"/>
      <c r="AG3" s="63"/>
    </row>
    <row r="4" spans="1:55" ht="1.5" customHeight="1" x14ac:dyDescent="0.15">
      <c r="A4" s="65"/>
      <c r="B4" s="63"/>
      <c r="C4" s="66"/>
      <c r="D4" s="67"/>
      <c r="E4" s="67"/>
      <c r="F4" s="67"/>
      <c r="G4" s="67"/>
      <c r="H4" s="67"/>
      <c r="I4" s="67"/>
      <c r="J4" s="67"/>
      <c r="K4" s="67"/>
      <c r="L4" s="67"/>
      <c r="M4" s="68"/>
      <c r="N4" s="68"/>
      <c r="O4" s="68"/>
      <c r="P4" s="68"/>
      <c r="Q4" s="68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3"/>
      <c r="AF4" s="63"/>
      <c r="AG4" s="63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</row>
    <row r="5" spans="1:55" ht="15.75" customHeight="1" x14ac:dyDescent="0.15">
      <c r="A5" s="71" t="s">
        <v>75</v>
      </c>
      <c r="B5" s="72"/>
      <c r="C5" s="103" t="s">
        <v>76</v>
      </c>
      <c r="D5" s="103"/>
      <c r="E5" s="103"/>
      <c r="F5" s="103"/>
      <c r="G5" s="73"/>
      <c r="H5" s="73"/>
      <c r="I5" s="105" t="s">
        <v>77</v>
      </c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75"/>
      <c r="AG5" s="75"/>
    </row>
    <row r="6" spans="1:55" ht="15.75" customHeight="1" x14ac:dyDescent="0.15">
      <c r="A6" s="71" t="s">
        <v>78</v>
      </c>
      <c r="B6" s="72"/>
      <c r="C6" s="103" t="s">
        <v>79</v>
      </c>
      <c r="D6" s="103"/>
      <c r="E6" s="103"/>
      <c r="F6" s="103"/>
      <c r="G6" s="73"/>
      <c r="H6" s="73"/>
      <c r="I6" s="105" t="s">
        <v>80</v>
      </c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72"/>
      <c r="AG6" s="75"/>
    </row>
    <row r="7" spans="1:55" ht="15.75" customHeight="1" x14ac:dyDescent="0.15">
      <c r="A7" s="71" t="s">
        <v>81</v>
      </c>
      <c r="B7" s="72"/>
      <c r="C7" s="103" t="s">
        <v>82</v>
      </c>
      <c r="D7" s="103"/>
      <c r="E7" s="103"/>
      <c r="F7" s="103"/>
      <c r="G7" s="73"/>
      <c r="H7" s="73"/>
      <c r="I7" s="105" t="s">
        <v>83</v>
      </c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72"/>
      <c r="AG7" s="75"/>
      <c r="AI7" s="76"/>
      <c r="AJ7" s="76"/>
      <c r="AQ7" s="64"/>
      <c r="AR7" s="64"/>
      <c r="AY7" s="76"/>
      <c r="AZ7" s="76"/>
    </row>
    <row r="8" spans="1:55" ht="15.75" customHeight="1" x14ac:dyDescent="0.15">
      <c r="A8" s="71" t="s">
        <v>84</v>
      </c>
      <c r="B8" s="72"/>
      <c r="C8" s="103" t="s">
        <v>85</v>
      </c>
      <c r="D8" s="103"/>
      <c r="E8" s="103"/>
      <c r="F8" s="103"/>
      <c r="G8" s="73"/>
      <c r="H8" s="73"/>
      <c r="I8" s="105" t="s">
        <v>86</v>
      </c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75"/>
      <c r="AG8" s="75"/>
    </row>
    <row r="9" spans="1:55" ht="15.75" customHeight="1" x14ac:dyDescent="0.15">
      <c r="A9" s="71"/>
      <c r="B9" s="72"/>
      <c r="C9" s="75"/>
      <c r="D9" s="73"/>
      <c r="E9" s="73"/>
      <c r="F9" s="73"/>
      <c r="G9" s="73"/>
      <c r="H9" s="73"/>
      <c r="I9" s="105" t="s">
        <v>87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72"/>
      <c r="AG9" s="75"/>
    </row>
    <row r="10" spans="1:55" ht="15.75" customHeight="1" x14ac:dyDescent="0.15">
      <c r="A10" s="71" t="s">
        <v>88</v>
      </c>
      <c r="B10" s="72"/>
      <c r="C10" s="103" t="s">
        <v>89</v>
      </c>
      <c r="D10" s="103"/>
      <c r="E10" s="103"/>
      <c r="F10" s="103"/>
      <c r="G10" s="73"/>
      <c r="H10" s="73"/>
      <c r="I10" s="104" t="s">
        <v>90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75"/>
      <c r="AG10" s="75"/>
    </row>
    <row r="11" spans="1:55" ht="15.75" customHeight="1" x14ac:dyDescent="0.15">
      <c r="A11" s="71"/>
      <c r="B11" s="72"/>
      <c r="C11" s="73"/>
      <c r="D11" s="73"/>
      <c r="E11" s="73"/>
      <c r="F11" s="73"/>
      <c r="G11" s="73"/>
      <c r="H11" s="73"/>
      <c r="I11" s="104" t="s">
        <v>91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75"/>
      <c r="AG11" s="75"/>
    </row>
    <row r="12" spans="1:55" ht="15.75" customHeight="1" x14ac:dyDescent="0.15">
      <c r="A12" s="71" t="s">
        <v>92</v>
      </c>
      <c r="B12" s="72"/>
      <c r="C12" s="103" t="s">
        <v>93</v>
      </c>
      <c r="D12" s="103"/>
      <c r="E12" s="103"/>
      <c r="F12" s="103"/>
      <c r="G12" s="73"/>
      <c r="H12" s="73"/>
      <c r="I12" s="75" t="s">
        <v>94</v>
      </c>
      <c r="J12" s="75"/>
      <c r="K12" s="75"/>
      <c r="L12" s="75"/>
      <c r="M12" s="75"/>
      <c r="N12" s="75"/>
      <c r="O12" s="75"/>
      <c r="P12" s="75"/>
      <c r="Q12" s="74"/>
      <c r="R12" s="75"/>
      <c r="S12" s="75"/>
      <c r="T12" s="75"/>
      <c r="U12" s="75"/>
      <c r="V12" s="75"/>
      <c r="W12" s="75"/>
      <c r="X12" s="75"/>
      <c r="Y12" s="75"/>
      <c r="Z12" s="74"/>
      <c r="AA12" s="74"/>
      <c r="AB12" s="74"/>
      <c r="AC12" s="74"/>
      <c r="AD12" s="74"/>
      <c r="AE12" s="75"/>
      <c r="AF12" s="75"/>
      <c r="AG12" s="75"/>
    </row>
    <row r="13" spans="1:55" ht="15.75" customHeight="1" x14ac:dyDescent="0.15">
      <c r="A13" s="71" t="s">
        <v>95</v>
      </c>
      <c r="B13" s="72"/>
      <c r="C13" s="103" t="s">
        <v>96</v>
      </c>
      <c r="D13" s="103"/>
      <c r="E13" s="103"/>
      <c r="F13" s="103"/>
      <c r="G13" s="73"/>
      <c r="H13" s="73"/>
      <c r="I13" s="62" t="s">
        <v>97</v>
      </c>
      <c r="J13" s="62" t="s">
        <v>98</v>
      </c>
      <c r="AB13" s="75"/>
      <c r="AC13" s="75"/>
      <c r="AD13" s="75"/>
      <c r="AE13" s="75"/>
      <c r="AF13" s="72"/>
      <c r="AG13" s="75"/>
    </row>
    <row r="14" spans="1:55" ht="15.75" customHeight="1" x14ac:dyDescent="0.15">
      <c r="A14" s="71"/>
      <c r="B14" s="72"/>
      <c r="C14" s="103" t="s">
        <v>99</v>
      </c>
      <c r="D14" s="103"/>
      <c r="E14" s="103"/>
      <c r="F14" s="103"/>
      <c r="G14" s="73"/>
      <c r="H14" s="73"/>
      <c r="Q14" s="75"/>
      <c r="R14" s="108" t="s">
        <v>100</v>
      </c>
      <c r="S14" s="108"/>
      <c r="T14" s="108"/>
      <c r="U14" s="108" t="s">
        <v>101</v>
      </c>
      <c r="V14" s="108"/>
      <c r="W14" s="108"/>
      <c r="X14" s="108"/>
      <c r="Y14" s="108" t="s">
        <v>102</v>
      </c>
      <c r="Z14" s="108"/>
      <c r="AA14" s="108"/>
      <c r="AB14" s="108"/>
      <c r="AC14" s="75"/>
      <c r="AD14" s="75"/>
      <c r="AE14" s="75"/>
      <c r="AF14" s="72"/>
      <c r="AG14" s="75"/>
    </row>
    <row r="15" spans="1:55" ht="15.75" customHeight="1" x14ac:dyDescent="0.15">
      <c r="A15" s="65"/>
      <c r="B15" s="63"/>
      <c r="C15" s="75"/>
      <c r="D15" s="73"/>
      <c r="E15" s="73"/>
      <c r="F15" s="73"/>
      <c r="G15" s="73"/>
      <c r="H15" s="73"/>
      <c r="J15" s="75"/>
      <c r="K15" s="75"/>
      <c r="L15" s="75"/>
      <c r="M15" s="75"/>
      <c r="N15" s="75"/>
      <c r="O15" s="75"/>
      <c r="P15" s="75"/>
      <c r="Q15" s="75"/>
      <c r="R15" s="109" t="s">
        <v>103</v>
      </c>
      <c r="S15" s="110"/>
      <c r="T15" s="111"/>
      <c r="U15" s="109" t="s">
        <v>104</v>
      </c>
      <c r="V15" s="110"/>
      <c r="W15" s="110"/>
      <c r="X15" s="111"/>
      <c r="Y15" s="109" t="s">
        <v>105</v>
      </c>
      <c r="Z15" s="110"/>
      <c r="AA15" s="110"/>
      <c r="AB15" s="111"/>
      <c r="AC15" s="73"/>
      <c r="AD15" s="73"/>
      <c r="AE15" s="75"/>
      <c r="AF15" s="75"/>
      <c r="AG15" s="75"/>
    </row>
    <row r="16" spans="1:55" ht="15.75" customHeight="1" x14ac:dyDescent="0.15">
      <c r="A16" s="65"/>
      <c r="B16" s="63"/>
      <c r="C16" s="75"/>
      <c r="D16" s="73"/>
      <c r="E16" s="73"/>
      <c r="F16" s="73"/>
      <c r="G16" s="73"/>
      <c r="H16" s="73"/>
      <c r="J16" s="75" t="s">
        <v>106</v>
      </c>
      <c r="K16" s="75"/>
      <c r="L16" s="75"/>
      <c r="M16" s="75"/>
      <c r="N16" s="75"/>
      <c r="O16" s="75"/>
      <c r="P16" s="75"/>
      <c r="Q16" s="73"/>
      <c r="R16" s="109" t="s">
        <v>107</v>
      </c>
      <c r="S16" s="110"/>
      <c r="T16" s="111"/>
      <c r="U16" s="109" t="s">
        <v>108</v>
      </c>
      <c r="V16" s="110"/>
      <c r="W16" s="110"/>
      <c r="X16" s="111"/>
      <c r="Y16" s="109" t="s">
        <v>109</v>
      </c>
      <c r="Z16" s="110"/>
      <c r="AA16" s="110"/>
      <c r="AB16" s="111"/>
      <c r="AC16" s="73"/>
      <c r="AD16" s="73"/>
      <c r="AE16" s="75"/>
      <c r="AF16" s="75"/>
      <c r="AG16" s="75"/>
    </row>
    <row r="17" spans="1:33" ht="15.75" customHeight="1" x14ac:dyDescent="0.15">
      <c r="A17" s="65"/>
      <c r="B17" s="63"/>
      <c r="C17" s="75"/>
      <c r="D17" s="73"/>
      <c r="E17" s="73"/>
      <c r="F17" s="73"/>
      <c r="G17" s="73"/>
      <c r="H17" s="73"/>
      <c r="J17" s="77"/>
      <c r="K17" s="73"/>
      <c r="L17" s="75"/>
      <c r="M17" s="75"/>
      <c r="N17" s="73"/>
      <c r="O17" s="75"/>
      <c r="P17" s="75"/>
      <c r="Q17" s="73"/>
      <c r="R17" s="109" t="s">
        <v>110</v>
      </c>
      <c r="S17" s="110"/>
      <c r="T17" s="111"/>
      <c r="U17" s="109" t="s">
        <v>111</v>
      </c>
      <c r="V17" s="110"/>
      <c r="W17" s="110"/>
      <c r="X17" s="110"/>
      <c r="Y17" s="110"/>
      <c r="Z17" s="110"/>
      <c r="AA17" s="110"/>
      <c r="AB17" s="111"/>
      <c r="AC17" s="72"/>
      <c r="AD17" s="72"/>
      <c r="AE17" s="72"/>
      <c r="AF17" s="72"/>
      <c r="AG17" s="75"/>
    </row>
    <row r="18" spans="1:33" ht="15.75" customHeight="1" x14ac:dyDescent="0.15">
      <c r="A18" s="65"/>
      <c r="B18" s="63"/>
      <c r="C18" s="75"/>
      <c r="D18" s="72"/>
      <c r="E18" s="73"/>
      <c r="F18" s="73"/>
      <c r="G18" s="73"/>
      <c r="H18" s="73"/>
      <c r="J18" s="73"/>
      <c r="K18" s="73"/>
      <c r="L18" s="73"/>
      <c r="M18" s="73"/>
      <c r="N18" s="75"/>
      <c r="O18" s="75"/>
      <c r="P18" s="75"/>
      <c r="Q18" s="75"/>
      <c r="R18" s="109" t="s">
        <v>112</v>
      </c>
      <c r="S18" s="110"/>
      <c r="T18" s="111"/>
      <c r="U18" s="109" t="s">
        <v>113</v>
      </c>
      <c r="V18" s="110"/>
      <c r="W18" s="110"/>
      <c r="X18" s="110"/>
      <c r="Y18" s="110"/>
      <c r="Z18" s="110"/>
      <c r="AA18" s="110"/>
      <c r="AB18" s="111"/>
      <c r="AC18" s="73"/>
      <c r="AD18" s="73"/>
      <c r="AE18" s="72"/>
      <c r="AF18" s="72"/>
      <c r="AG18" s="75"/>
    </row>
    <row r="19" spans="1:33" ht="15.75" customHeight="1" x14ac:dyDescent="0.15">
      <c r="A19" s="65"/>
      <c r="B19" s="63"/>
      <c r="C19" s="75"/>
      <c r="D19" s="73"/>
      <c r="E19" s="73"/>
      <c r="F19" s="73"/>
      <c r="G19" s="73"/>
      <c r="H19" s="73"/>
      <c r="J19" s="73"/>
      <c r="K19" s="73"/>
      <c r="L19" s="73"/>
      <c r="M19" s="73"/>
      <c r="N19" s="75"/>
      <c r="O19" s="75"/>
      <c r="P19" s="75"/>
      <c r="Q19" s="75"/>
      <c r="R19" s="73"/>
      <c r="S19" s="72"/>
      <c r="T19" s="72"/>
      <c r="U19" s="72"/>
      <c r="V19" s="78"/>
      <c r="W19" s="78"/>
      <c r="X19" s="72"/>
      <c r="Y19" s="72"/>
      <c r="Z19" s="72"/>
      <c r="AA19" s="72"/>
      <c r="AB19" s="72"/>
      <c r="AC19" s="73"/>
      <c r="AD19" s="73"/>
      <c r="AE19" s="75"/>
      <c r="AF19" s="75"/>
      <c r="AG19" s="75"/>
    </row>
    <row r="20" spans="1:33" ht="15.75" customHeight="1" x14ac:dyDescent="0.15">
      <c r="A20" s="65"/>
      <c r="B20" s="63"/>
      <c r="C20" s="75"/>
      <c r="D20" s="73"/>
      <c r="E20" s="73"/>
      <c r="F20" s="73"/>
      <c r="G20" s="73"/>
      <c r="H20" s="73"/>
      <c r="Q20" s="75"/>
      <c r="R20" s="109" t="s">
        <v>100</v>
      </c>
      <c r="S20" s="110"/>
      <c r="T20" s="111"/>
      <c r="U20" s="109" t="s">
        <v>101</v>
      </c>
      <c r="V20" s="110"/>
      <c r="W20" s="110"/>
      <c r="X20" s="111"/>
      <c r="Y20" s="109" t="s">
        <v>102</v>
      </c>
      <c r="Z20" s="110"/>
      <c r="AA20" s="110"/>
      <c r="AB20" s="111"/>
      <c r="AC20" s="73"/>
      <c r="AD20" s="73"/>
      <c r="AE20" s="75"/>
      <c r="AF20" s="75"/>
      <c r="AG20" s="75"/>
    </row>
    <row r="21" spans="1:33" ht="15.75" customHeight="1" x14ac:dyDescent="0.15">
      <c r="A21" s="65"/>
      <c r="B21" s="63"/>
      <c r="C21" s="75"/>
      <c r="D21" s="73"/>
      <c r="E21" s="73"/>
      <c r="F21" s="73"/>
      <c r="G21" s="73"/>
      <c r="H21" s="73"/>
      <c r="J21" s="75"/>
      <c r="K21" s="75"/>
      <c r="L21" s="75"/>
      <c r="M21" s="75"/>
      <c r="N21" s="75"/>
      <c r="O21" s="75"/>
      <c r="P21" s="75"/>
      <c r="Q21" s="75"/>
      <c r="R21" s="109" t="s">
        <v>103</v>
      </c>
      <c r="S21" s="110"/>
      <c r="T21" s="111"/>
      <c r="U21" s="109" t="s">
        <v>114</v>
      </c>
      <c r="V21" s="110"/>
      <c r="W21" s="110"/>
      <c r="X21" s="110"/>
      <c r="Y21" s="110"/>
      <c r="Z21" s="110"/>
      <c r="AA21" s="110"/>
      <c r="AB21" s="111"/>
      <c r="AC21" s="72"/>
      <c r="AD21" s="72"/>
      <c r="AE21" s="72"/>
      <c r="AF21" s="72"/>
      <c r="AG21" s="75"/>
    </row>
    <row r="22" spans="1:33" ht="15.75" customHeight="1" x14ac:dyDescent="0.15">
      <c r="A22" s="65"/>
      <c r="B22" s="63"/>
      <c r="C22" s="75"/>
      <c r="D22" s="73"/>
      <c r="E22" s="73"/>
      <c r="F22" s="73"/>
      <c r="G22" s="73"/>
      <c r="H22" s="73"/>
      <c r="J22" s="75" t="s">
        <v>115</v>
      </c>
      <c r="K22" s="75"/>
      <c r="L22" s="75"/>
      <c r="M22" s="75"/>
      <c r="N22" s="75"/>
      <c r="O22" s="75"/>
      <c r="P22" s="75"/>
      <c r="Q22" s="73"/>
      <c r="R22" s="109" t="s">
        <v>107</v>
      </c>
      <c r="S22" s="110"/>
      <c r="T22" s="111"/>
      <c r="U22" s="109" t="s">
        <v>108</v>
      </c>
      <c r="V22" s="110"/>
      <c r="W22" s="110"/>
      <c r="X22" s="111"/>
      <c r="Y22" s="109" t="s">
        <v>109</v>
      </c>
      <c r="Z22" s="110"/>
      <c r="AA22" s="110"/>
      <c r="AB22" s="111"/>
      <c r="AC22" s="73"/>
      <c r="AD22" s="73"/>
      <c r="AE22" s="75"/>
      <c r="AF22" s="75"/>
      <c r="AG22" s="75"/>
    </row>
    <row r="23" spans="1:33" ht="15.75" customHeight="1" x14ac:dyDescent="0.15">
      <c r="A23" s="65"/>
      <c r="B23" s="63"/>
      <c r="C23" s="75"/>
      <c r="D23" s="73"/>
      <c r="E23" s="73"/>
      <c r="F23" s="73"/>
      <c r="G23" s="73"/>
      <c r="H23" s="73"/>
      <c r="J23" s="77"/>
      <c r="K23" s="73"/>
      <c r="L23" s="75"/>
      <c r="M23" s="75"/>
      <c r="N23" s="73"/>
      <c r="O23" s="75"/>
      <c r="P23" s="75"/>
      <c r="Q23" s="73"/>
      <c r="R23" s="109" t="s">
        <v>110</v>
      </c>
      <c r="S23" s="110"/>
      <c r="T23" s="111"/>
      <c r="U23" s="109" t="s">
        <v>111</v>
      </c>
      <c r="V23" s="110"/>
      <c r="W23" s="110"/>
      <c r="X23" s="110"/>
      <c r="Y23" s="110"/>
      <c r="Z23" s="110"/>
      <c r="AA23" s="110"/>
      <c r="AB23" s="111"/>
      <c r="AC23" s="73"/>
      <c r="AD23" s="73"/>
      <c r="AE23" s="75"/>
      <c r="AF23" s="75"/>
      <c r="AG23" s="75"/>
    </row>
    <row r="24" spans="1:33" ht="15.75" customHeight="1" x14ac:dyDescent="0.15">
      <c r="A24" s="65"/>
      <c r="B24" s="63"/>
      <c r="C24" s="75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5"/>
      <c r="O24" s="75"/>
      <c r="P24" s="75"/>
      <c r="Q24" s="75"/>
      <c r="R24" s="109" t="s">
        <v>112</v>
      </c>
      <c r="S24" s="110"/>
      <c r="T24" s="111"/>
      <c r="U24" s="109" t="s">
        <v>113</v>
      </c>
      <c r="V24" s="110"/>
      <c r="W24" s="110"/>
      <c r="X24" s="110"/>
      <c r="Y24" s="110"/>
      <c r="Z24" s="110"/>
      <c r="AA24" s="110"/>
      <c r="AB24" s="111"/>
      <c r="AC24" s="72"/>
      <c r="AD24" s="72"/>
      <c r="AE24" s="72"/>
      <c r="AF24" s="72"/>
      <c r="AG24" s="75"/>
    </row>
    <row r="25" spans="1:33" ht="15.75" customHeight="1" x14ac:dyDescent="0.15">
      <c r="A25" s="71"/>
      <c r="B25" s="72"/>
      <c r="C25" s="75"/>
      <c r="D25" s="73"/>
      <c r="E25" s="73"/>
      <c r="F25" s="73"/>
      <c r="G25" s="73"/>
      <c r="H25" s="73"/>
      <c r="I25" s="73"/>
      <c r="J25" s="105" t="s">
        <v>116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75"/>
      <c r="AG25" s="75"/>
    </row>
    <row r="26" spans="1:33" ht="15.75" customHeight="1" x14ac:dyDescent="0.15">
      <c r="A26" s="71"/>
      <c r="B26" s="72"/>
      <c r="C26" s="75"/>
      <c r="D26" s="73"/>
      <c r="E26" s="73"/>
      <c r="F26" s="73"/>
      <c r="G26" s="73"/>
      <c r="H26" s="73"/>
      <c r="I26" s="73"/>
      <c r="J26" s="105" t="s">
        <v>117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75"/>
      <c r="AG26" s="75"/>
    </row>
    <row r="27" spans="1:33" ht="15.75" customHeight="1" x14ac:dyDescent="0.15">
      <c r="A27" s="71"/>
      <c r="B27" s="72"/>
      <c r="C27" s="75"/>
      <c r="D27" s="73"/>
      <c r="E27" s="73"/>
      <c r="F27" s="73"/>
      <c r="G27" s="73"/>
      <c r="H27" s="73"/>
      <c r="I27" s="73" t="s">
        <v>118</v>
      </c>
      <c r="J27" s="105" t="s">
        <v>119</v>
      </c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75"/>
      <c r="AG27" s="75"/>
    </row>
    <row r="28" spans="1:33" ht="15.75" customHeight="1" x14ac:dyDescent="0.15">
      <c r="A28" s="71"/>
      <c r="B28" s="72"/>
      <c r="C28" s="75"/>
      <c r="D28" s="73"/>
      <c r="E28" s="73"/>
      <c r="F28" s="73"/>
      <c r="G28" s="73"/>
      <c r="H28" s="73"/>
      <c r="I28" s="73"/>
      <c r="J28" s="105" t="s">
        <v>120</v>
      </c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75"/>
      <c r="AG28" s="75"/>
    </row>
    <row r="29" spans="1:33" ht="15" customHeight="1" x14ac:dyDescent="0.15">
      <c r="A29" s="71"/>
      <c r="B29" s="72"/>
      <c r="C29" s="75"/>
      <c r="D29" s="73"/>
      <c r="E29" s="73"/>
      <c r="F29" s="73"/>
      <c r="G29" s="73"/>
      <c r="H29" s="73"/>
      <c r="I29" s="73" t="s">
        <v>121</v>
      </c>
      <c r="J29" s="105" t="s">
        <v>122</v>
      </c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72"/>
      <c r="AG29" s="75"/>
    </row>
    <row r="30" spans="1:33" ht="15" customHeight="1" x14ac:dyDescent="0.15">
      <c r="A30" s="71"/>
      <c r="B30" s="72"/>
      <c r="C30" s="75"/>
      <c r="D30" s="73"/>
      <c r="E30" s="73"/>
      <c r="F30" s="73"/>
      <c r="G30" s="73"/>
      <c r="H30" s="73"/>
      <c r="I30" s="73"/>
      <c r="J30" s="74" t="s">
        <v>123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2"/>
      <c r="AG30" s="75"/>
    </row>
    <row r="31" spans="1:33" ht="15.75" customHeight="1" x14ac:dyDescent="0.15">
      <c r="A31" s="71"/>
      <c r="B31" s="72"/>
      <c r="C31" s="75"/>
      <c r="D31" s="73"/>
      <c r="E31" s="73"/>
      <c r="F31" s="73"/>
      <c r="G31" s="73"/>
      <c r="H31" s="73"/>
      <c r="I31" s="73" t="s">
        <v>124</v>
      </c>
      <c r="J31" s="105" t="s">
        <v>125</v>
      </c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75"/>
      <c r="AG31" s="75"/>
    </row>
    <row r="32" spans="1:33" ht="15.75" customHeight="1" x14ac:dyDescent="0.15">
      <c r="A32" s="71"/>
      <c r="B32" s="72"/>
      <c r="C32" s="75"/>
      <c r="D32" s="73"/>
      <c r="E32" s="73"/>
      <c r="F32" s="73"/>
      <c r="G32" s="73"/>
      <c r="H32" s="73"/>
      <c r="I32" s="73" t="s">
        <v>126</v>
      </c>
      <c r="J32" s="105" t="s">
        <v>127</v>
      </c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75"/>
      <c r="AG32" s="75"/>
    </row>
    <row r="33" spans="1:55" ht="15.75" customHeight="1" x14ac:dyDescent="0.15">
      <c r="A33" s="71" t="s">
        <v>128</v>
      </c>
      <c r="B33" s="63"/>
      <c r="C33" s="103" t="s">
        <v>129</v>
      </c>
      <c r="D33" s="103"/>
      <c r="E33" s="103"/>
      <c r="F33" s="103"/>
      <c r="G33" s="73"/>
      <c r="H33" s="73"/>
      <c r="I33" s="105" t="s">
        <v>171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75"/>
      <c r="AG33" s="75"/>
    </row>
    <row r="34" spans="1:55" ht="15.75" customHeight="1" x14ac:dyDescent="0.15">
      <c r="A34" s="71"/>
      <c r="B34" s="63"/>
      <c r="C34" s="73"/>
      <c r="D34" s="73"/>
      <c r="E34" s="73"/>
      <c r="F34" s="101" t="s">
        <v>172</v>
      </c>
      <c r="G34" s="74"/>
      <c r="H34" s="73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5"/>
      <c r="AG34" s="75"/>
    </row>
    <row r="35" spans="1:55" ht="15.75" customHeight="1" x14ac:dyDescent="0.15">
      <c r="A35" s="71"/>
      <c r="B35" s="63"/>
      <c r="C35" s="73"/>
      <c r="D35" s="73"/>
      <c r="E35" s="73"/>
      <c r="F35" s="101" t="s">
        <v>173</v>
      </c>
      <c r="G35" s="74"/>
      <c r="H35" s="73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5"/>
      <c r="AG35" s="75"/>
    </row>
    <row r="36" spans="1:55" ht="15.75" customHeight="1" x14ac:dyDescent="0.15">
      <c r="A36" s="71"/>
      <c r="B36" s="63"/>
      <c r="C36" s="73"/>
      <c r="D36" s="73"/>
      <c r="E36" s="73"/>
      <c r="F36" s="101" t="s">
        <v>174</v>
      </c>
      <c r="G36" s="74"/>
      <c r="H36" s="73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5"/>
      <c r="AG36" s="75"/>
    </row>
    <row r="37" spans="1:55" ht="15.75" customHeight="1" x14ac:dyDescent="0.15">
      <c r="A37" s="71" t="s">
        <v>130</v>
      </c>
      <c r="B37" s="63"/>
      <c r="C37" s="103" t="s">
        <v>131</v>
      </c>
      <c r="D37" s="103"/>
      <c r="E37" s="103"/>
      <c r="F37" s="103"/>
      <c r="G37" s="73"/>
      <c r="H37" s="73"/>
      <c r="I37" s="105" t="s">
        <v>169</v>
      </c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75"/>
      <c r="AG37" s="75"/>
    </row>
    <row r="38" spans="1:55" ht="15.75" customHeight="1" x14ac:dyDescent="0.15">
      <c r="A38" s="71" t="s">
        <v>132</v>
      </c>
      <c r="B38" s="79"/>
      <c r="C38" s="103" t="s">
        <v>133</v>
      </c>
      <c r="D38" s="103"/>
      <c r="E38" s="103"/>
      <c r="F38" s="103"/>
      <c r="G38" s="73"/>
      <c r="H38" s="73"/>
      <c r="I38" s="73" t="s">
        <v>97</v>
      </c>
      <c r="J38" s="105" t="s">
        <v>134</v>
      </c>
      <c r="K38" s="105"/>
      <c r="L38" s="105" t="s">
        <v>179</v>
      </c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72"/>
      <c r="AG38" s="75"/>
    </row>
    <row r="39" spans="1:55" ht="15.75" customHeight="1" x14ac:dyDescent="0.15">
      <c r="A39" s="71"/>
      <c r="B39" s="63"/>
      <c r="C39" s="75"/>
      <c r="D39" s="73"/>
      <c r="E39" s="73"/>
      <c r="F39" s="73"/>
      <c r="G39" s="73"/>
      <c r="H39" s="73"/>
      <c r="I39" s="73" t="s">
        <v>118</v>
      </c>
      <c r="J39" s="105" t="s">
        <v>135</v>
      </c>
      <c r="K39" s="105"/>
      <c r="L39" s="105" t="s">
        <v>136</v>
      </c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75"/>
      <c r="AG39" s="75"/>
    </row>
    <row r="40" spans="1:55" ht="15.75" customHeight="1" x14ac:dyDescent="0.15">
      <c r="A40" s="71"/>
      <c r="B40" s="63"/>
      <c r="C40" s="75"/>
      <c r="D40" s="73"/>
      <c r="E40" s="73"/>
      <c r="F40" s="73"/>
      <c r="G40" s="73"/>
      <c r="H40" s="73"/>
      <c r="I40" s="73"/>
      <c r="J40" s="75"/>
      <c r="K40" s="75"/>
      <c r="L40" s="105" t="s">
        <v>137</v>
      </c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75"/>
      <c r="AG40" s="75"/>
      <c r="AH40" s="80"/>
      <c r="AI40" s="80"/>
      <c r="AJ40" s="80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</row>
    <row r="41" spans="1:55" ht="15.75" customHeight="1" x14ac:dyDescent="0.15">
      <c r="A41" s="71"/>
      <c r="B41" s="63"/>
      <c r="C41" s="75"/>
      <c r="D41" s="73"/>
      <c r="E41" s="73"/>
      <c r="F41" s="73"/>
      <c r="G41" s="73"/>
      <c r="H41" s="73"/>
      <c r="I41" s="73" t="s">
        <v>121</v>
      </c>
      <c r="J41" s="105" t="s">
        <v>138</v>
      </c>
      <c r="K41" s="105"/>
      <c r="L41" s="105" t="s">
        <v>180</v>
      </c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72"/>
      <c r="AG41" s="75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</row>
    <row r="42" spans="1:55" ht="15.75" customHeight="1" x14ac:dyDescent="0.15">
      <c r="A42" s="71"/>
      <c r="B42" s="63"/>
      <c r="C42" s="75"/>
      <c r="D42" s="73"/>
      <c r="E42" s="73"/>
      <c r="F42" s="73"/>
      <c r="G42" s="73"/>
      <c r="H42" s="73"/>
      <c r="I42" s="73"/>
      <c r="J42" s="74"/>
      <c r="K42" s="74"/>
      <c r="L42" s="112" t="s">
        <v>181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72"/>
      <c r="AG42" s="75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</row>
    <row r="43" spans="1:55" ht="15.75" customHeight="1" x14ac:dyDescent="0.15">
      <c r="A43" s="71"/>
      <c r="B43" s="63"/>
      <c r="C43" s="75"/>
      <c r="D43" s="73"/>
      <c r="E43" s="73"/>
      <c r="F43" s="73"/>
      <c r="G43" s="73"/>
      <c r="H43" s="73"/>
      <c r="I43" s="73"/>
      <c r="J43" s="73"/>
      <c r="K43" s="73"/>
      <c r="L43" s="105" t="s">
        <v>139</v>
      </c>
      <c r="M43" s="105"/>
      <c r="N43" s="113" t="s">
        <v>182</v>
      </c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75"/>
      <c r="AG43" s="75"/>
      <c r="AH43" s="80"/>
      <c r="AI43" s="80"/>
      <c r="AJ43" s="80"/>
      <c r="AK43" s="80"/>
      <c r="AL43" s="80"/>
      <c r="AM43" s="81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</row>
    <row r="44" spans="1:55" ht="15.75" customHeight="1" x14ac:dyDescent="0.15">
      <c r="A44" s="71"/>
      <c r="B44" s="63"/>
      <c r="C44" s="75"/>
      <c r="D44" s="73"/>
      <c r="E44" s="73"/>
      <c r="F44" s="73"/>
      <c r="G44" s="73"/>
      <c r="H44" s="73"/>
      <c r="I44" s="73"/>
      <c r="J44" s="73"/>
      <c r="K44" s="73"/>
      <c r="L44" s="105" t="s">
        <v>140</v>
      </c>
      <c r="M44" s="105"/>
      <c r="N44" s="102" t="s">
        <v>183</v>
      </c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72"/>
      <c r="AG44" s="75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</row>
    <row r="45" spans="1:55" ht="15.75" customHeight="1" x14ac:dyDescent="0.15">
      <c r="A45" s="71"/>
      <c r="B45" s="63"/>
      <c r="C45" s="75"/>
      <c r="D45" s="72"/>
      <c r="E45" s="73"/>
      <c r="F45" s="73"/>
      <c r="G45" s="73"/>
      <c r="H45" s="73"/>
      <c r="I45" s="73" t="s">
        <v>124</v>
      </c>
      <c r="J45" s="105" t="s">
        <v>141</v>
      </c>
      <c r="K45" s="105"/>
      <c r="L45" s="114" t="s">
        <v>184</v>
      </c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72"/>
      <c r="AG45" s="75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1"/>
      <c r="AW45" s="81"/>
      <c r="AX45" s="81"/>
      <c r="AY45" s="81"/>
      <c r="AZ45" s="81"/>
      <c r="BA45" s="81"/>
      <c r="BB45" s="81"/>
      <c r="BC45" s="81"/>
    </row>
    <row r="46" spans="1:55" ht="15.75" customHeight="1" x14ac:dyDescent="0.15">
      <c r="A46" s="71"/>
      <c r="B46" s="63"/>
      <c r="C46" s="75"/>
      <c r="D46" s="78"/>
      <c r="E46" s="78"/>
      <c r="F46" s="78"/>
      <c r="G46" s="78"/>
      <c r="H46" s="78"/>
      <c r="I46" s="73"/>
      <c r="J46" s="73"/>
      <c r="K46" s="73"/>
      <c r="L46" s="115" t="s">
        <v>185</v>
      </c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73"/>
      <c r="AG46" s="75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</row>
    <row r="47" spans="1:55" ht="15.75" customHeight="1" x14ac:dyDescent="0.15">
      <c r="A47" s="71" t="s">
        <v>142</v>
      </c>
      <c r="B47" s="79"/>
      <c r="C47" s="103" t="s">
        <v>143</v>
      </c>
      <c r="D47" s="103"/>
      <c r="E47" s="103"/>
      <c r="F47" s="103"/>
      <c r="G47" s="73"/>
      <c r="H47" s="73"/>
      <c r="I47" s="105" t="s">
        <v>144</v>
      </c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75"/>
      <c r="AG47" s="75"/>
      <c r="AH47" s="81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1"/>
      <c r="AX47" s="81"/>
      <c r="AY47" s="81"/>
      <c r="AZ47" s="81"/>
      <c r="BA47" s="81"/>
      <c r="BB47" s="81"/>
      <c r="BC47" s="81"/>
    </row>
    <row r="48" spans="1:55" ht="15.75" customHeight="1" x14ac:dyDescent="0.15">
      <c r="A48" s="71" t="s">
        <v>145</v>
      </c>
      <c r="B48" s="79"/>
      <c r="C48" s="103" t="s">
        <v>146</v>
      </c>
      <c r="D48" s="103"/>
      <c r="E48" s="103"/>
      <c r="F48" s="103"/>
      <c r="G48" s="73"/>
      <c r="H48" s="73"/>
      <c r="I48" s="105" t="s">
        <v>147</v>
      </c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75"/>
      <c r="AG48" s="75"/>
    </row>
    <row r="49" spans="1:33" ht="15.75" customHeight="1" x14ac:dyDescent="0.15">
      <c r="A49" s="71"/>
      <c r="B49" s="79"/>
      <c r="C49" s="103"/>
      <c r="D49" s="103"/>
      <c r="E49" s="103"/>
      <c r="F49" s="103"/>
      <c r="G49" s="73"/>
      <c r="H49" s="73"/>
      <c r="I49" s="105" t="s">
        <v>148</v>
      </c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75"/>
      <c r="AG49" s="75"/>
    </row>
    <row r="50" spans="1:33" ht="15.75" customHeight="1" x14ac:dyDescent="0.15">
      <c r="A50" s="71" t="s">
        <v>149</v>
      </c>
      <c r="B50" s="63"/>
      <c r="C50" s="103" t="s">
        <v>150</v>
      </c>
      <c r="D50" s="103"/>
      <c r="E50" s="103"/>
      <c r="F50" s="103"/>
      <c r="G50" s="73"/>
      <c r="H50" s="73"/>
      <c r="I50" s="105" t="s">
        <v>151</v>
      </c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75"/>
      <c r="AG50" s="75"/>
    </row>
    <row r="51" spans="1:33" ht="15.75" customHeight="1" x14ac:dyDescent="0.15">
      <c r="A51" s="71" t="s">
        <v>152</v>
      </c>
      <c r="B51" s="79"/>
      <c r="C51" s="103" t="s">
        <v>153</v>
      </c>
      <c r="D51" s="103"/>
      <c r="E51" s="103"/>
      <c r="F51" s="103"/>
      <c r="G51" s="73"/>
      <c r="H51" s="73"/>
      <c r="I51" s="73" t="s">
        <v>97</v>
      </c>
      <c r="J51" s="105" t="s">
        <v>154</v>
      </c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75"/>
      <c r="AG51" s="75"/>
    </row>
    <row r="52" spans="1:33" ht="15.75" customHeight="1" x14ac:dyDescent="0.15">
      <c r="A52" s="83"/>
      <c r="B52" s="63"/>
      <c r="C52" s="75"/>
      <c r="D52" s="73"/>
      <c r="E52" s="73"/>
      <c r="F52" s="73"/>
      <c r="G52" s="73"/>
      <c r="H52" s="73"/>
      <c r="I52" s="73"/>
      <c r="J52" s="105" t="s">
        <v>155</v>
      </c>
      <c r="K52" s="105"/>
      <c r="L52" s="105"/>
      <c r="M52" s="105" t="s">
        <v>186</v>
      </c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75"/>
      <c r="AG52" s="75"/>
    </row>
    <row r="53" spans="1:33" ht="15.75" customHeight="1" x14ac:dyDescent="0.15">
      <c r="A53" s="83"/>
      <c r="B53" s="63"/>
      <c r="C53" s="75"/>
      <c r="D53" s="73"/>
      <c r="E53" s="73"/>
      <c r="F53" s="73"/>
      <c r="G53" s="73"/>
      <c r="H53" s="73"/>
      <c r="I53" s="73" t="s">
        <v>118</v>
      </c>
      <c r="J53" s="74" t="s">
        <v>191</v>
      </c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5"/>
      <c r="AG53" s="75"/>
    </row>
    <row r="54" spans="1:33" ht="15.75" customHeight="1" x14ac:dyDescent="0.15">
      <c r="A54" s="83"/>
      <c r="B54" s="63"/>
      <c r="C54" s="75"/>
      <c r="D54" s="72"/>
      <c r="E54" s="73"/>
      <c r="F54" s="73"/>
      <c r="G54" s="73"/>
      <c r="H54" s="73"/>
      <c r="I54" s="73" t="s">
        <v>121</v>
      </c>
      <c r="J54" s="105" t="s">
        <v>156</v>
      </c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72"/>
      <c r="AG54" s="75"/>
    </row>
    <row r="55" spans="1:33" ht="15.75" customHeight="1" x14ac:dyDescent="0.15">
      <c r="A55" s="65"/>
      <c r="B55" s="63"/>
      <c r="C55" s="75"/>
      <c r="D55" s="73"/>
      <c r="E55" s="73"/>
      <c r="F55" s="73"/>
      <c r="G55" s="73"/>
      <c r="H55" s="73"/>
      <c r="I55" s="75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 t="s">
        <v>157</v>
      </c>
      <c r="AD55" s="73"/>
      <c r="AE55" s="75"/>
      <c r="AF55" s="75"/>
      <c r="AG55" s="75"/>
    </row>
    <row r="56" spans="1:33" ht="15.75" customHeight="1" x14ac:dyDescent="0.15">
      <c r="A56" s="65"/>
      <c r="B56" s="63"/>
      <c r="C56" s="75"/>
      <c r="D56" s="73"/>
      <c r="E56" s="73"/>
      <c r="F56" s="73"/>
      <c r="G56" s="73"/>
      <c r="H56" s="73"/>
      <c r="I56" s="73"/>
      <c r="J56" s="73"/>
      <c r="K56" s="73"/>
      <c r="L56" s="73"/>
      <c r="M56" s="72"/>
      <c r="N56" s="72"/>
      <c r="O56" s="72"/>
      <c r="P56" s="72"/>
      <c r="Q56" s="72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5"/>
      <c r="AF56" s="75"/>
      <c r="AG56" s="75"/>
    </row>
    <row r="57" spans="1:33" ht="15.75" customHeight="1" x14ac:dyDescent="0.15">
      <c r="A57" s="65"/>
      <c r="B57" s="63"/>
      <c r="C57" s="75"/>
      <c r="D57" s="73"/>
      <c r="E57" s="73"/>
      <c r="F57" s="73"/>
      <c r="G57" s="73"/>
      <c r="H57" s="73"/>
      <c r="I57" s="77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5"/>
      <c r="AF57" s="75"/>
      <c r="AG57" s="75"/>
    </row>
    <row r="58" spans="1:33" ht="15.75" customHeight="1" x14ac:dyDescent="0.15">
      <c r="A58" s="65"/>
      <c r="B58" s="63"/>
      <c r="C58" s="75"/>
      <c r="D58" s="73"/>
      <c r="E58" s="73"/>
      <c r="F58" s="73"/>
      <c r="G58" s="73"/>
      <c r="H58" s="73"/>
      <c r="I58" s="77"/>
      <c r="J58" s="73"/>
      <c r="K58" s="75"/>
      <c r="L58" s="75"/>
      <c r="M58" s="73"/>
      <c r="N58" s="75"/>
      <c r="O58" s="75"/>
      <c r="P58" s="73"/>
      <c r="Q58" s="75"/>
      <c r="R58" s="75"/>
      <c r="S58" s="73"/>
      <c r="T58" s="75"/>
      <c r="U58" s="75"/>
      <c r="V58" s="73"/>
      <c r="W58" s="73"/>
      <c r="X58" s="73"/>
      <c r="Y58" s="73"/>
      <c r="Z58" s="73"/>
      <c r="AA58" s="73"/>
      <c r="AB58" s="73"/>
      <c r="AC58" s="73"/>
      <c r="AD58" s="73"/>
      <c r="AE58" s="75"/>
      <c r="AF58" s="75"/>
      <c r="AG58" s="75"/>
    </row>
    <row r="59" spans="1:33" ht="15.75" customHeight="1" x14ac:dyDescent="0.15">
      <c r="A59" s="65"/>
      <c r="B59" s="63"/>
      <c r="C59" s="75"/>
      <c r="D59" s="73"/>
      <c r="E59" s="73"/>
      <c r="F59" s="73"/>
      <c r="G59" s="73"/>
      <c r="H59" s="73"/>
      <c r="I59" s="73"/>
      <c r="J59" s="73"/>
      <c r="K59" s="73"/>
      <c r="L59" s="73"/>
      <c r="M59" s="75"/>
      <c r="N59" s="75"/>
      <c r="O59" s="75"/>
      <c r="P59" s="75"/>
      <c r="Q59" s="73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5"/>
    </row>
    <row r="60" spans="1:33" ht="15.75" customHeight="1" x14ac:dyDescent="0.15">
      <c r="A60" s="65"/>
      <c r="B60" s="63"/>
      <c r="C60" s="75"/>
      <c r="D60" s="72"/>
      <c r="E60" s="73"/>
      <c r="F60" s="73"/>
      <c r="G60" s="73"/>
      <c r="H60" s="73"/>
      <c r="I60" s="73"/>
      <c r="J60" s="73"/>
      <c r="K60" s="73"/>
      <c r="L60" s="73"/>
      <c r="M60" s="75"/>
      <c r="N60" s="75"/>
      <c r="O60" s="75"/>
      <c r="P60" s="75"/>
      <c r="Q60" s="73"/>
      <c r="R60" s="72"/>
      <c r="S60" s="72"/>
      <c r="T60" s="72"/>
      <c r="U60" s="78"/>
      <c r="V60" s="78"/>
      <c r="W60" s="72"/>
      <c r="X60" s="72"/>
      <c r="Y60" s="72"/>
      <c r="Z60" s="72"/>
      <c r="AA60" s="72"/>
      <c r="AB60" s="72"/>
      <c r="AC60" s="73"/>
      <c r="AD60" s="73"/>
      <c r="AE60" s="72"/>
      <c r="AF60" s="72"/>
      <c r="AG60" s="75"/>
    </row>
    <row r="61" spans="1:33" ht="15.75" customHeight="1" x14ac:dyDescent="0.15">
      <c r="A61" s="65"/>
      <c r="B61" s="63"/>
      <c r="C61" s="75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5"/>
      <c r="AF61" s="75"/>
      <c r="AG61" s="75"/>
    </row>
    <row r="62" spans="1:33" ht="15.75" customHeight="1" x14ac:dyDescent="0.15">
      <c r="A62" s="65"/>
      <c r="B62" s="63"/>
      <c r="C62" s="75"/>
      <c r="D62" s="73"/>
      <c r="E62" s="73"/>
      <c r="F62" s="73"/>
      <c r="G62" s="73"/>
      <c r="H62" s="73"/>
      <c r="I62" s="73"/>
      <c r="J62" s="75"/>
      <c r="K62" s="75"/>
      <c r="L62" s="75"/>
      <c r="M62" s="73"/>
      <c r="N62" s="75"/>
      <c r="O62" s="75"/>
      <c r="P62" s="73"/>
      <c r="Q62" s="75"/>
      <c r="R62" s="75"/>
      <c r="S62" s="73"/>
      <c r="T62" s="75"/>
      <c r="U62" s="75"/>
      <c r="V62" s="73"/>
      <c r="W62" s="73"/>
      <c r="X62" s="73"/>
      <c r="Y62" s="73"/>
      <c r="Z62" s="73"/>
      <c r="AA62" s="73"/>
      <c r="AB62" s="73"/>
      <c r="AC62" s="73"/>
      <c r="AD62" s="73"/>
      <c r="AE62" s="75"/>
      <c r="AF62" s="75"/>
      <c r="AG62" s="75"/>
    </row>
    <row r="63" spans="1:33" ht="15.75" customHeight="1" x14ac:dyDescent="0.15">
      <c r="A63" s="65"/>
      <c r="B63" s="63"/>
      <c r="C63" s="75"/>
      <c r="D63" s="73"/>
      <c r="E63" s="73"/>
      <c r="F63" s="73"/>
      <c r="G63" s="73"/>
      <c r="H63" s="73"/>
      <c r="I63" s="73"/>
      <c r="J63" s="73"/>
      <c r="K63" s="73"/>
      <c r="L63" s="73"/>
      <c r="M63" s="75"/>
      <c r="N63" s="75"/>
      <c r="O63" s="75"/>
      <c r="P63" s="75"/>
      <c r="Q63" s="73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5"/>
    </row>
    <row r="64" spans="1:33" ht="15.75" customHeight="1" x14ac:dyDescent="0.15">
      <c r="A64" s="65"/>
      <c r="B64" s="63"/>
      <c r="C64" s="75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5"/>
      <c r="AF64" s="75"/>
      <c r="AG64" s="75"/>
    </row>
    <row r="65" spans="1:33" ht="15.75" customHeight="1" x14ac:dyDescent="0.15">
      <c r="A65" s="65"/>
      <c r="B65" s="63"/>
      <c r="C65" s="75"/>
      <c r="D65" s="73"/>
      <c r="E65" s="73"/>
      <c r="F65" s="73"/>
      <c r="G65" s="73"/>
      <c r="H65" s="73"/>
      <c r="I65" s="73"/>
      <c r="J65" s="75"/>
      <c r="K65" s="75"/>
      <c r="L65" s="75"/>
      <c r="M65" s="73"/>
      <c r="N65" s="75"/>
      <c r="O65" s="75"/>
      <c r="P65" s="73"/>
      <c r="Q65" s="75"/>
      <c r="R65" s="75"/>
      <c r="S65" s="73"/>
      <c r="T65" s="75"/>
      <c r="U65" s="75"/>
      <c r="V65" s="73"/>
      <c r="W65" s="73"/>
      <c r="X65" s="73"/>
      <c r="Y65" s="73"/>
      <c r="Z65" s="73"/>
      <c r="AA65" s="73"/>
      <c r="AB65" s="73"/>
      <c r="AC65" s="73"/>
      <c r="AD65" s="73"/>
      <c r="AE65" s="75"/>
      <c r="AF65" s="75"/>
      <c r="AG65" s="75"/>
    </row>
    <row r="66" spans="1:33" ht="15.75" customHeight="1" x14ac:dyDescent="0.15">
      <c r="A66" s="65"/>
      <c r="B66" s="63"/>
      <c r="C66" s="75"/>
      <c r="D66" s="73"/>
      <c r="E66" s="73"/>
      <c r="F66" s="73"/>
      <c r="G66" s="73"/>
      <c r="H66" s="73"/>
      <c r="I66" s="73"/>
      <c r="J66" s="73"/>
      <c r="K66" s="73"/>
      <c r="L66" s="73"/>
      <c r="M66" s="75"/>
      <c r="N66" s="75"/>
      <c r="O66" s="75"/>
      <c r="P66" s="75"/>
      <c r="Q66" s="73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5"/>
    </row>
    <row r="67" spans="1:33" ht="15.75" customHeight="1" x14ac:dyDescent="0.15">
      <c r="A67" s="65"/>
      <c r="B67" s="63"/>
      <c r="C67" s="75"/>
      <c r="D67" s="72"/>
      <c r="E67" s="73"/>
      <c r="F67" s="73"/>
      <c r="G67" s="73"/>
      <c r="H67" s="73"/>
      <c r="I67" s="73"/>
      <c r="J67" s="73"/>
      <c r="K67" s="73"/>
      <c r="L67" s="73"/>
      <c r="M67" s="75"/>
      <c r="N67" s="75"/>
      <c r="O67" s="75"/>
      <c r="P67" s="75"/>
      <c r="Q67" s="73"/>
      <c r="R67" s="72"/>
      <c r="S67" s="72"/>
      <c r="T67" s="72"/>
      <c r="U67" s="78"/>
      <c r="V67" s="78"/>
      <c r="W67" s="72"/>
      <c r="X67" s="72"/>
      <c r="Y67" s="72"/>
      <c r="Z67" s="72"/>
      <c r="AA67" s="72"/>
      <c r="AB67" s="72"/>
      <c r="AC67" s="73"/>
      <c r="AD67" s="73"/>
      <c r="AE67" s="72"/>
      <c r="AF67" s="72"/>
      <c r="AG67" s="75"/>
    </row>
    <row r="68" spans="1:33" ht="15.75" customHeight="1" x14ac:dyDescent="0.15">
      <c r="A68" s="65"/>
      <c r="B68" s="63"/>
      <c r="C68" s="75"/>
      <c r="D68" s="78"/>
      <c r="E68" s="78"/>
      <c r="F68" s="78"/>
      <c r="G68" s="78"/>
      <c r="H68" s="78"/>
      <c r="I68" s="73"/>
      <c r="J68" s="73"/>
      <c r="K68" s="73"/>
      <c r="L68" s="73"/>
      <c r="M68" s="73"/>
      <c r="N68" s="73"/>
      <c r="O68" s="73"/>
      <c r="P68" s="73"/>
      <c r="Q68" s="73"/>
      <c r="R68" s="75"/>
      <c r="S68" s="73"/>
      <c r="T68" s="73"/>
      <c r="U68" s="73"/>
      <c r="V68" s="73"/>
      <c r="W68" s="73"/>
      <c r="X68" s="73"/>
      <c r="Y68" s="75"/>
      <c r="Z68" s="73"/>
      <c r="AA68" s="73"/>
      <c r="AB68" s="73"/>
      <c r="AC68" s="73"/>
      <c r="AD68" s="73"/>
      <c r="AE68" s="73"/>
      <c r="AF68" s="73"/>
      <c r="AG68" s="75"/>
    </row>
    <row r="69" spans="1:33" ht="15.75" customHeight="1" x14ac:dyDescent="0.15">
      <c r="A69" s="65"/>
      <c r="B69" s="63"/>
      <c r="C69" s="75"/>
      <c r="D69" s="78"/>
      <c r="E69" s="78"/>
      <c r="F69" s="78"/>
      <c r="G69" s="78"/>
      <c r="H69" s="78"/>
      <c r="I69" s="73"/>
      <c r="J69" s="73"/>
      <c r="K69" s="73"/>
      <c r="L69" s="73"/>
      <c r="M69" s="75"/>
      <c r="N69" s="75"/>
      <c r="O69" s="75"/>
      <c r="P69" s="75"/>
      <c r="Q69" s="73"/>
      <c r="R69" s="75"/>
      <c r="S69" s="73"/>
      <c r="T69" s="75"/>
      <c r="U69" s="75"/>
      <c r="V69" s="75"/>
      <c r="W69" s="75"/>
      <c r="X69" s="73"/>
      <c r="Y69" s="75"/>
      <c r="Z69" s="73"/>
      <c r="AA69" s="73"/>
      <c r="AB69" s="75"/>
      <c r="AC69" s="75"/>
      <c r="AD69" s="75"/>
      <c r="AE69" s="75"/>
      <c r="AF69" s="73"/>
      <c r="AG69" s="75"/>
    </row>
    <row r="70" spans="1:33" ht="15.75" customHeight="1" x14ac:dyDescent="0.15">
      <c r="A70" s="65"/>
      <c r="B70" s="63"/>
      <c r="C70" s="75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5"/>
      <c r="AF70" s="75"/>
      <c r="AG70" s="75"/>
    </row>
    <row r="71" spans="1:33" ht="15.75" customHeight="1" x14ac:dyDescent="0.15">
      <c r="A71" s="65"/>
      <c r="B71" s="63"/>
      <c r="C71" s="75"/>
      <c r="D71" s="73"/>
      <c r="E71" s="73"/>
      <c r="F71" s="73"/>
      <c r="G71" s="73"/>
      <c r="H71" s="73"/>
      <c r="I71" s="73"/>
      <c r="J71" s="75"/>
      <c r="K71" s="75"/>
      <c r="L71" s="75"/>
      <c r="M71" s="73"/>
      <c r="N71" s="75"/>
      <c r="O71" s="75"/>
      <c r="P71" s="73"/>
      <c r="Q71" s="75"/>
      <c r="R71" s="75"/>
      <c r="S71" s="73"/>
      <c r="T71" s="75"/>
      <c r="U71" s="75"/>
      <c r="V71" s="73"/>
      <c r="W71" s="73"/>
      <c r="X71" s="73"/>
      <c r="Y71" s="73"/>
      <c r="Z71" s="73"/>
      <c r="AA71" s="73"/>
      <c r="AB71" s="73"/>
      <c r="AC71" s="73"/>
      <c r="AD71" s="73"/>
      <c r="AE71" s="75"/>
      <c r="AF71" s="75"/>
      <c r="AG71" s="75"/>
    </row>
    <row r="72" spans="1:33" ht="15.75" customHeight="1" x14ac:dyDescent="0.15"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</row>
    <row r="73" spans="1:33" ht="15.75" customHeight="1" x14ac:dyDescent="0.15"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ht="15.75" customHeight="1" x14ac:dyDescent="0.15"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</row>
    <row r="75" spans="1:33" ht="15.75" customHeight="1" x14ac:dyDescent="0.15"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spans="1:33" ht="15.75" customHeight="1" x14ac:dyDescent="0.15"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</row>
    <row r="77" spans="1:33" ht="15.75" customHeight="1" x14ac:dyDescent="0.15"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ht="15.75" customHeight="1" x14ac:dyDescent="0.15"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</row>
    <row r="79" spans="1:33" ht="15.75" customHeight="1" x14ac:dyDescent="0.15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</row>
    <row r="80" spans="1:33" ht="15.75" customHeight="1" x14ac:dyDescent="0.15"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</row>
    <row r="81" spans="3:33" ht="15.75" customHeight="1" x14ac:dyDescent="0.15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</row>
    <row r="82" spans="3:33" ht="15.75" customHeight="1" x14ac:dyDescent="0.15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</row>
    <row r="83" spans="3:33" ht="15.75" customHeight="1" x14ac:dyDescent="0.15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</row>
    <row r="84" spans="3:33" ht="15.75" customHeight="1" x14ac:dyDescent="0.15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</row>
    <row r="85" spans="3:33" ht="15.75" customHeight="1" x14ac:dyDescent="0.15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</row>
    <row r="86" spans="3:33" x14ac:dyDescent="0.15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</row>
    <row r="87" spans="3:33" x14ac:dyDescent="0.15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</row>
    <row r="88" spans="3:33" x14ac:dyDescent="0.15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</row>
    <row r="89" spans="3:33" x14ac:dyDescent="0.15"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</row>
    <row r="90" spans="3:33" x14ac:dyDescent="0.15"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</row>
    <row r="91" spans="3:33" x14ac:dyDescent="0.15"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</row>
    <row r="92" spans="3:33" x14ac:dyDescent="0.15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</row>
    <row r="93" spans="3:33" x14ac:dyDescent="0.15"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</row>
    <row r="94" spans="3:33" x14ac:dyDescent="0.15"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</row>
    <row r="95" spans="3:33" x14ac:dyDescent="0.15"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</row>
    <row r="96" spans="3:33" x14ac:dyDescent="0.15"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</row>
    <row r="97" spans="3:33" x14ac:dyDescent="0.15"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</row>
    <row r="98" spans="3:33" x14ac:dyDescent="0.15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</row>
    <row r="99" spans="3:33" x14ac:dyDescent="0.15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</row>
    <row r="100" spans="3:33" x14ac:dyDescent="0.15"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</row>
    <row r="101" spans="3:33" x14ac:dyDescent="0.15"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</row>
    <row r="102" spans="3:33" x14ac:dyDescent="0.15"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</row>
    <row r="103" spans="3:33" x14ac:dyDescent="0.15"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</row>
    <row r="104" spans="3:33" x14ac:dyDescent="0.15"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</row>
    <row r="105" spans="3:33" x14ac:dyDescent="0.15"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</row>
    <row r="106" spans="3:33" x14ac:dyDescent="0.15"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</row>
    <row r="107" spans="3:33" x14ac:dyDescent="0.15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</row>
    <row r="108" spans="3:33" x14ac:dyDescent="0.15"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</row>
    <row r="109" spans="3:33" x14ac:dyDescent="0.15"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</row>
    <row r="110" spans="3:33" x14ac:dyDescent="0.15"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</row>
    <row r="111" spans="3:33" x14ac:dyDescent="0.15"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</row>
    <row r="112" spans="3:33" x14ac:dyDescent="0.15"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</row>
    <row r="113" spans="3:33" x14ac:dyDescent="0.15"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</row>
    <row r="114" spans="3:33" x14ac:dyDescent="0.15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</row>
    <row r="115" spans="3:33" x14ac:dyDescent="0.15"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</row>
    <row r="116" spans="3:33" x14ac:dyDescent="0.15"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</row>
    <row r="117" spans="3:33" x14ac:dyDescent="0.15"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</row>
    <row r="118" spans="3:33" x14ac:dyDescent="0.15"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</row>
    <row r="119" spans="3:33" x14ac:dyDescent="0.15"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</row>
    <row r="120" spans="3:33" x14ac:dyDescent="0.15"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</row>
    <row r="121" spans="3:33" x14ac:dyDescent="0.15"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</row>
    <row r="122" spans="3:33" x14ac:dyDescent="0.15"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</row>
    <row r="123" spans="3:33" x14ac:dyDescent="0.15"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</row>
    <row r="124" spans="3:33" x14ac:dyDescent="0.15"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</row>
    <row r="125" spans="3:33" x14ac:dyDescent="0.15"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</row>
    <row r="126" spans="3:33" x14ac:dyDescent="0.15"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</row>
    <row r="127" spans="3:33" x14ac:dyDescent="0.15"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</row>
    <row r="128" spans="3:33" x14ac:dyDescent="0.15"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</row>
    <row r="129" spans="3:33" x14ac:dyDescent="0.15"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</row>
    <row r="130" spans="3:33" x14ac:dyDescent="0.15"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</row>
    <row r="131" spans="3:33" x14ac:dyDescent="0.15"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</row>
    <row r="132" spans="3:33" x14ac:dyDescent="0.15"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</row>
    <row r="133" spans="3:33" x14ac:dyDescent="0.15"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</row>
    <row r="134" spans="3:33" x14ac:dyDescent="0.15"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</row>
    <row r="135" spans="3:33" x14ac:dyDescent="0.15"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</row>
    <row r="136" spans="3:33" x14ac:dyDescent="0.15"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</row>
    <row r="137" spans="3:33" x14ac:dyDescent="0.15"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</row>
    <row r="138" spans="3:33" x14ac:dyDescent="0.15"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</row>
    <row r="139" spans="3:33" x14ac:dyDescent="0.15"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</row>
    <row r="140" spans="3:33" x14ac:dyDescent="0.15"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</row>
    <row r="141" spans="3:33" x14ac:dyDescent="0.15"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</row>
    <row r="142" spans="3:33" x14ac:dyDescent="0.15"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</row>
    <row r="143" spans="3:33" x14ac:dyDescent="0.15"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</row>
    <row r="144" spans="3:33" x14ac:dyDescent="0.15"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</row>
    <row r="145" spans="3:33" x14ac:dyDescent="0.15"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</row>
    <row r="146" spans="3:33" x14ac:dyDescent="0.15"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</row>
    <row r="147" spans="3:33" x14ac:dyDescent="0.15"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</row>
    <row r="148" spans="3:33" x14ac:dyDescent="0.15"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</row>
    <row r="149" spans="3:33" x14ac:dyDescent="0.15"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</row>
    <row r="150" spans="3:33" x14ac:dyDescent="0.15"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</row>
    <row r="151" spans="3:33" x14ac:dyDescent="0.15"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</row>
    <row r="152" spans="3:33" x14ac:dyDescent="0.15"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</row>
    <row r="153" spans="3:33" x14ac:dyDescent="0.15"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</row>
    <row r="154" spans="3:33" x14ac:dyDescent="0.15"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</row>
    <row r="155" spans="3:33" x14ac:dyDescent="0.15"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</row>
    <row r="156" spans="3:33" x14ac:dyDescent="0.15"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</row>
    <row r="157" spans="3:33" x14ac:dyDescent="0.15"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</row>
    <row r="158" spans="3:33" x14ac:dyDescent="0.15"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</row>
    <row r="159" spans="3:33" x14ac:dyDescent="0.15"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</row>
    <row r="160" spans="3:33" x14ac:dyDescent="0.15"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</row>
    <row r="161" spans="3:33" x14ac:dyDescent="0.15"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</row>
    <row r="162" spans="3:33" x14ac:dyDescent="0.15"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</row>
    <row r="163" spans="3:33" x14ac:dyDescent="0.15"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</row>
    <row r="164" spans="3:33" x14ac:dyDescent="0.15"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</row>
    <row r="165" spans="3:33" x14ac:dyDescent="0.15"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</row>
    <row r="166" spans="3:33" x14ac:dyDescent="0.15"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</row>
    <row r="167" spans="3:33" x14ac:dyDescent="0.15"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</row>
    <row r="168" spans="3:33" x14ac:dyDescent="0.15"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</row>
    <row r="169" spans="3:33" x14ac:dyDescent="0.15"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</row>
    <row r="170" spans="3:33" x14ac:dyDescent="0.15"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</row>
    <row r="171" spans="3:33" x14ac:dyDescent="0.15"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</row>
    <row r="172" spans="3:33" x14ac:dyDescent="0.15"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</row>
    <row r="173" spans="3:33" x14ac:dyDescent="0.15"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</row>
    <row r="174" spans="3:33" x14ac:dyDescent="0.15"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</row>
    <row r="175" spans="3:33" x14ac:dyDescent="0.15"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</row>
    <row r="176" spans="3:33" x14ac:dyDescent="0.15"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</row>
    <row r="177" spans="3:33" x14ac:dyDescent="0.15"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</row>
    <row r="178" spans="3:33" x14ac:dyDescent="0.15"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</row>
    <row r="179" spans="3:33" x14ac:dyDescent="0.15"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</row>
    <row r="180" spans="3:33" x14ac:dyDescent="0.15"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</row>
    <row r="181" spans="3:33" x14ac:dyDescent="0.15"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</row>
    <row r="182" spans="3:33" x14ac:dyDescent="0.15"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</row>
    <row r="183" spans="3:33" x14ac:dyDescent="0.15"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</row>
    <row r="184" spans="3:33" x14ac:dyDescent="0.15"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</row>
    <row r="185" spans="3:33" x14ac:dyDescent="0.15"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</row>
    <row r="186" spans="3:33" x14ac:dyDescent="0.15"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</row>
    <row r="187" spans="3:33" x14ac:dyDescent="0.15"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</row>
    <row r="188" spans="3:33" x14ac:dyDescent="0.15"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</row>
    <row r="189" spans="3:33" x14ac:dyDescent="0.15"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</row>
    <row r="190" spans="3:33" x14ac:dyDescent="0.15"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</row>
    <row r="191" spans="3:33" x14ac:dyDescent="0.15"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</row>
    <row r="192" spans="3:33" x14ac:dyDescent="0.15"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</row>
    <row r="193" spans="3:33" x14ac:dyDescent="0.15"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</row>
    <row r="194" spans="3:33" x14ac:dyDescent="0.15"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</row>
    <row r="195" spans="3:33" x14ac:dyDescent="0.15"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</row>
    <row r="196" spans="3:33" x14ac:dyDescent="0.15"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</row>
    <row r="197" spans="3:33" x14ac:dyDescent="0.15"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</row>
    <row r="198" spans="3:33" x14ac:dyDescent="0.15"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</row>
    <row r="199" spans="3:33" x14ac:dyDescent="0.15"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</row>
    <row r="200" spans="3:33" x14ac:dyDescent="0.15"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</row>
    <row r="201" spans="3:33" x14ac:dyDescent="0.15"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</row>
    <row r="202" spans="3:33" x14ac:dyDescent="0.15"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</row>
    <row r="203" spans="3:33" x14ac:dyDescent="0.15"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</row>
    <row r="204" spans="3:33" x14ac:dyDescent="0.15"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</row>
    <row r="205" spans="3:33" x14ac:dyDescent="0.15"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</row>
    <row r="206" spans="3:33" x14ac:dyDescent="0.15"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</row>
    <row r="207" spans="3:33" x14ac:dyDescent="0.15"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</row>
    <row r="208" spans="3:33" x14ac:dyDescent="0.15"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</row>
    <row r="209" spans="3:33" x14ac:dyDescent="0.15"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</row>
    <row r="210" spans="3:33" x14ac:dyDescent="0.15"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</row>
    <row r="211" spans="3:33" x14ac:dyDescent="0.15"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</row>
    <row r="212" spans="3:33" x14ac:dyDescent="0.15"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</row>
    <row r="213" spans="3:33" x14ac:dyDescent="0.15"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</row>
    <row r="214" spans="3:33" x14ac:dyDescent="0.15"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</row>
    <row r="215" spans="3:33" x14ac:dyDescent="0.15"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</row>
    <row r="216" spans="3:33" x14ac:dyDescent="0.15"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</row>
    <row r="217" spans="3:33" x14ac:dyDescent="0.15"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</row>
    <row r="218" spans="3:33" x14ac:dyDescent="0.15"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</row>
    <row r="219" spans="3:33" x14ac:dyDescent="0.15"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</row>
    <row r="220" spans="3:33" x14ac:dyDescent="0.15"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</row>
    <row r="221" spans="3:33" x14ac:dyDescent="0.15"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</row>
    <row r="222" spans="3:33" x14ac:dyDescent="0.15">
      <c r="C222" s="84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</row>
    <row r="223" spans="3:33" x14ac:dyDescent="0.15">
      <c r="C223" s="84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</row>
    <row r="224" spans="3:33" x14ac:dyDescent="0.15"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</row>
    <row r="225" spans="3:33" x14ac:dyDescent="0.15"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</row>
    <row r="226" spans="3:33" x14ac:dyDescent="0.15">
      <c r="C226" s="84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</row>
    <row r="227" spans="3:33" x14ac:dyDescent="0.15"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</row>
    <row r="228" spans="3:33" x14ac:dyDescent="0.15"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</row>
    <row r="229" spans="3:33" x14ac:dyDescent="0.15"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</row>
    <row r="230" spans="3:33" x14ac:dyDescent="0.15"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</row>
    <row r="231" spans="3:33" x14ac:dyDescent="0.15"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</row>
    <row r="232" spans="3:33" x14ac:dyDescent="0.15"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  <c r="AA232" s="84"/>
      <c r="AB232" s="84"/>
      <c r="AC232" s="84"/>
      <c r="AD232" s="84"/>
      <c r="AE232" s="84"/>
      <c r="AF232" s="84"/>
      <c r="AG232" s="84"/>
    </row>
    <row r="233" spans="3:33" x14ac:dyDescent="0.15"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</row>
    <row r="234" spans="3:33" x14ac:dyDescent="0.15"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</row>
    <row r="235" spans="3:33" x14ac:dyDescent="0.15"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</row>
    <row r="236" spans="3:33" x14ac:dyDescent="0.15"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</row>
    <row r="237" spans="3:33" x14ac:dyDescent="0.15"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</row>
    <row r="238" spans="3:33" x14ac:dyDescent="0.15"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</row>
    <row r="239" spans="3:33" x14ac:dyDescent="0.15"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</row>
    <row r="240" spans="3:33" x14ac:dyDescent="0.15"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</row>
    <row r="241" spans="3:33" x14ac:dyDescent="0.15"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</row>
    <row r="242" spans="3:33" x14ac:dyDescent="0.15"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</row>
    <row r="243" spans="3:33" x14ac:dyDescent="0.15"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</row>
    <row r="244" spans="3:33" x14ac:dyDescent="0.15"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</row>
    <row r="245" spans="3:33" x14ac:dyDescent="0.15"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</row>
    <row r="246" spans="3:33" x14ac:dyDescent="0.15"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</row>
    <row r="247" spans="3:33" x14ac:dyDescent="0.15"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</row>
    <row r="248" spans="3:33" x14ac:dyDescent="0.15"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</row>
    <row r="249" spans="3:33" x14ac:dyDescent="0.15"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</row>
    <row r="250" spans="3:33" x14ac:dyDescent="0.15"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</row>
    <row r="251" spans="3:33" x14ac:dyDescent="0.15"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</row>
    <row r="252" spans="3:33" x14ac:dyDescent="0.15"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</row>
    <row r="253" spans="3:33" x14ac:dyDescent="0.15"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</row>
    <row r="254" spans="3:33" x14ac:dyDescent="0.15"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</row>
    <row r="255" spans="3:33" x14ac:dyDescent="0.15"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</row>
    <row r="256" spans="3:33" x14ac:dyDescent="0.15"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  <c r="AA256" s="84"/>
      <c r="AB256" s="84"/>
      <c r="AC256" s="84"/>
      <c r="AD256" s="84"/>
      <c r="AE256" s="84"/>
      <c r="AF256" s="84"/>
      <c r="AG256" s="84"/>
    </row>
    <row r="257" spans="3:33" x14ac:dyDescent="0.15"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</row>
    <row r="258" spans="3:33" x14ac:dyDescent="0.15"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</row>
    <row r="259" spans="3:33" x14ac:dyDescent="0.15"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</row>
    <row r="260" spans="3:33" x14ac:dyDescent="0.15"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</row>
    <row r="261" spans="3:33" x14ac:dyDescent="0.15"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</row>
    <row r="262" spans="3:33" x14ac:dyDescent="0.15"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</row>
    <row r="263" spans="3:33" x14ac:dyDescent="0.15"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</row>
    <row r="264" spans="3:33" x14ac:dyDescent="0.15"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</row>
    <row r="265" spans="3:33" x14ac:dyDescent="0.15"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</row>
    <row r="266" spans="3:33" x14ac:dyDescent="0.15"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</row>
    <row r="267" spans="3:33" x14ac:dyDescent="0.15"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</row>
    <row r="268" spans="3:33" x14ac:dyDescent="0.15"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</row>
    <row r="269" spans="3:33" x14ac:dyDescent="0.15"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  <c r="AE269" s="84"/>
      <c r="AF269" s="84"/>
      <c r="AG269" s="84"/>
    </row>
    <row r="270" spans="3:33" x14ac:dyDescent="0.15"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</row>
    <row r="271" spans="3:33" x14ac:dyDescent="0.15"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</row>
    <row r="272" spans="3:33" x14ac:dyDescent="0.15"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</row>
    <row r="273" spans="3:33" x14ac:dyDescent="0.15"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</row>
    <row r="274" spans="3:33" x14ac:dyDescent="0.15"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</row>
    <row r="275" spans="3:33" x14ac:dyDescent="0.15"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</row>
    <row r="276" spans="3:33" x14ac:dyDescent="0.15"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</row>
    <row r="277" spans="3:33" x14ac:dyDescent="0.15"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</row>
    <row r="278" spans="3:33" x14ac:dyDescent="0.15"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</row>
    <row r="279" spans="3:33" x14ac:dyDescent="0.15"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</row>
    <row r="280" spans="3:33" x14ac:dyDescent="0.15"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</row>
    <row r="281" spans="3:33" x14ac:dyDescent="0.15"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</row>
    <row r="282" spans="3:33" x14ac:dyDescent="0.15"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4"/>
      <c r="AE282" s="84"/>
      <c r="AF282" s="84"/>
      <c r="AG282" s="84"/>
    </row>
    <row r="283" spans="3:33" x14ac:dyDescent="0.15"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4"/>
      <c r="AC283" s="84"/>
      <c r="AD283" s="84"/>
      <c r="AE283" s="84"/>
      <c r="AF283" s="84"/>
      <c r="AG283" s="84"/>
    </row>
    <row r="284" spans="3:33" x14ac:dyDescent="0.15"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  <c r="AA284" s="84"/>
      <c r="AB284" s="84"/>
      <c r="AC284" s="84"/>
      <c r="AD284" s="84"/>
      <c r="AE284" s="84"/>
      <c r="AF284" s="84"/>
      <c r="AG284" s="84"/>
    </row>
    <row r="285" spans="3:33" x14ac:dyDescent="0.15"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  <c r="AA285" s="84"/>
      <c r="AB285" s="84"/>
      <c r="AC285" s="84"/>
      <c r="AD285" s="84"/>
      <c r="AE285" s="84"/>
      <c r="AF285" s="84"/>
      <c r="AG285" s="84"/>
    </row>
    <row r="286" spans="3:33" x14ac:dyDescent="0.15"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84"/>
      <c r="AG286" s="84"/>
    </row>
    <row r="287" spans="3:33" x14ac:dyDescent="0.15"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  <c r="AA287" s="84"/>
      <c r="AB287" s="84"/>
      <c r="AC287" s="84"/>
      <c r="AD287" s="84"/>
      <c r="AE287" s="84"/>
      <c r="AF287" s="84"/>
      <c r="AG287" s="84"/>
    </row>
    <row r="288" spans="3:33" x14ac:dyDescent="0.15"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4"/>
      <c r="AE288" s="84"/>
      <c r="AF288" s="84"/>
      <c r="AG288" s="84"/>
    </row>
    <row r="289" spans="3:33" x14ac:dyDescent="0.15"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  <c r="AA289" s="84"/>
      <c r="AB289" s="84"/>
      <c r="AC289" s="84"/>
      <c r="AD289" s="84"/>
      <c r="AE289" s="84"/>
      <c r="AF289" s="84"/>
      <c r="AG289" s="84"/>
    </row>
    <row r="290" spans="3:33" x14ac:dyDescent="0.15"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  <c r="AA290" s="84"/>
      <c r="AB290" s="84"/>
      <c r="AC290" s="84"/>
      <c r="AD290" s="84"/>
      <c r="AE290" s="84"/>
      <c r="AF290" s="84"/>
      <c r="AG290" s="84"/>
    </row>
    <row r="291" spans="3:33" x14ac:dyDescent="0.15"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4"/>
      <c r="AC291" s="84"/>
      <c r="AD291" s="84"/>
      <c r="AE291" s="84"/>
      <c r="AF291" s="84"/>
      <c r="AG291" s="84"/>
    </row>
    <row r="292" spans="3:33" x14ac:dyDescent="0.15"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84"/>
      <c r="AC292" s="84"/>
      <c r="AD292" s="84"/>
      <c r="AE292" s="84"/>
      <c r="AF292" s="84"/>
      <c r="AG292" s="84"/>
    </row>
    <row r="293" spans="3:33" x14ac:dyDescent="0.15"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</row>
    <row r="294" spans="3:33" x14ac:dyDescent="0.15"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  <c r="AA294" s="84"/>
      <c r="AB294" s="84"/>
      <c r="AC294" s="84"/>
      <c r="AD294" s="84"/>
      <c r="AE294" s="84"/>
      <c r="AF294" s="84"/>
      <c r="AG294" s="84"/>
    </row>
    <row r="295" spans="3:33" x14ac:dyDescent="0.15"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  <c r="AA295" s="84"/>
      <c r="AB295" s="84"/>
      <c r="AC295" s="84"/>
      <c r="AD295" s="84"/>
      <c r="AE295" s="84"/>
      <c r="AF295" s="84"/>
      <c r="AG295" s="84"/>
    </row>
    <row r="296" spans="3:33" x14ac:dyDescent="0.15"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4"/>
      <c r="AE296" s="84"/>
      <c r="AF296" s="84"/>
      <c r="AG296" s="84"/>
    </row>
    <row r="297" spans="3:33" x14ac:dyDescent="0.15"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  <c r="AA297" s="84"/>
      <c r="AB297" s="84"/>
      <c r="AC297" s="84"/>
      <c r="AD297" s="84"/>
      <c r="AE297" s="84"/>
      <c r="AF297" s="84"/>
      <c r="AG297" s="84"/>
    </row>
    <row r="298" spans="3:33" x14ac:dyDescent="0.15"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  <c r="AA298" s="84"/>
      <c r="AB298" s="84"/>
      <c r="AC298" s="84"/>
      <c r="AD298" s="84"/>
      <c r="AE298" s="84"/>
      <c r="AF298" s="84"/>
      <c r="AG298" s="84"/>
    </row>
    <row r="299" spans="3:33" x14ac:dyDescent="0.15"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  <c r="AA299" s="84"/>
      <c r="AB299" s="84"/>
      <c r="AC299" s="84"/>
      <c r="AD299" s="84"/>
      <c r="AE299" s="84"/>
      <c r="AF299" s="84"/>
      <c r="AG299" s="84"/>
    </row>
    <row r="300" spans="3:33" x14ac:dyDescent="0.15"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  <c r="AA300" s="84"/>
      <c r="AB300" s="84"/>
      <c r="AC300" s="84"/>
      <c r="AD300" s="84"/>
      <c r="AE300" s="84"/>
      <c r="AF300" s="84"/>
      <c r="AG300" s="84"/>
    </row>
    <row r="301" spans="3:33" x14ac:dyDescent="0.15"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  <c r="AA301" s="84"/>
      <c r="AB301" s="84"/>
      <c r="AC301" s="84"/>
      <c r="AD301" s="84"/>
      <c r="AE301" s="84"/>
      <c r="AF301" s="84"/>
      <c r="AG301" s="84"/>
    </row>
    <row r="302" spans="3:33" x14ac:dyDescent="0.15"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  <c r="AA302" s="84"/>
      <c r="AB302" s="84"/>
      <c r="AC302" s="84"/>
      <c r="AD302" s="84"/>
      <c r="AE302" s="84"/>
      <c r="AF302" s="84"/>
      <c r="AG302" s="84"/>
    </row>
    <row r="303" spans="3:33" x14ac:dyDescent="0.15"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  <c r="AA303" s="84"/>
      <c r="AB303" s="84"/>
      <c r="AC303" s="84"/>
      <c r="AD303" s="84"/>
      <c r="AE303" s="84"/>
      <c r="AF303" s="84"/>
      <c r="AG303" s="84"/>
    </row>
    <row r="304" spans="3:33" x14ac:dyDescent="0.15"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  <c r="AA304" s="84"/>
      <c r="AB304" s="84"/>
      <c r="AC304" s="84"/>
      <c r="AD304" s="84"/>
      <c r="AE304" s="84"/>
      <c r="AF304" s="84"/>
      <c r="AG304" s="84"/>
    </row>
    <row r="305" spans="3:33" x14ac:dyDescent="0.15"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  <c r="AA305" s="84"/>
      <c r="AB305" s="84"/>
      <c r="AC305" s="84"/>
      <c r="AD305" s="84"/>
      <c r="AE305" s="84"/>
      <c r="AF305" s="84"/>
      <c r="AG305" s="84"/>
    </row>
    <row r="306" spans="3:33" x14ac:dyDescent="0.15"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  <c r="AA306" s="84"/>
      <c r="AB306" s="84"/>
      <c r="AC306" s="84"/>
      <c r="AD306" s="84"/>
      <c r="AE306" s="84"/>
      <c r="AF306" s="84"/>
      <c r="AG306" s="84"/>
    </row>
    <row r="307" spans="3:33" x14ac:dyDescent="0.15"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4"/>
      <c r="AC307" s="84"/>
      <c r="AD307" s="84"/>
      <c r="AE307" s="84"/>
      <c r="AF307" s="84"/>
      <c r="AG307" s="84"/>
    </row>
    <row r="308" spans="3:33" x14ac:dyDescent="0.15"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84"/>
      <c r="AB308" s="84"/>
      <c r="AC308" s="84"/>
      <c r="AD308" s="84"/>
      <c r="AE308" s="84"/>
      <c r="AF308" s="84"/>
      <c r="AG308" s="84"/>
    </row>
    <row r="309" spans="3:33" x14ac:dyDescent="0.15"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84"/>
      <c r="AB309" s="84"/>
      <c r="AC309" s="84"/>
      <c r="AD309" s="84"/>
      <c r="AE309" s="84"/>
      <c r="AF309" s="84"/>
      <c r="AG309" s="84"/>
    </row>
    <row r="310" spans="3:33" x14ac:dyDescent="0.15"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  <c r="AA310" s="84"/>
      <c r="AB310" s="84"/>
      <c r="AC310" s="84"/>
      <c r="AD310" s="84"/>
      <c r="AE310" s="84"/>
      <c r="AF310" s="84"/>
      <c r="AG310" s="84"/>
    </row>
    <row r="311" spans="3:33" x14ac:dyDescent="0.15"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</row>
    <row r="312" spans="3:33" x14ac:dyDescent="0.15"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  <c r="AA312" s="84"/>
      <c r="AB312" s="84"/>
      <c r="AC312" s="84"/>
      <c r="AD312" s="84"/>
      <c r="AE312" s="84"/>
      <c r="AF312" s="84"/>
      <c r="AG312" s="84"/>
    </row>
    <row r="313" spans="3:33" x14ac:dyDescent="0.15"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  <c r="AA313" s="84"/>
      <c r="AB313" s="84"/>
      <c r="AC313" s="84"/>
      <c r="AD313" s="84"/>
      <c r="AE313" s="84"/>
      <c r="AF313" s="84"/>
      <c r="AG313" s="84"/>
    </row>
    <row r="314" spans="3:33" x14ac:dyDescent="0.15"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  <c r="AA314" s="84"/>
      <c r="AB314" s="84"/>
      <c r="AC314" s="84"/>
      <c r="AD314" s="84"/>
      <c r="AE314" s="84"/>
      <c r="AF314" s="84"/>
      <c r="AG314" s="84"/>
    </row>
    <row r="315" spans="3:33" x14ac:dyDescent="0.15"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  <c r="AA315" s="84"/>
      <c r="AB315" s="84"/>
      <c r="AC315" s="84"/>
      <c r="AD315" s="84"/>
      <c r="AE315" s="84"/>
      <c r="AF315" s="84"/>
      <c r="AG315" s="84"/>
    </row>
    <row r="316" spans="3:33" x14ac:dyDescent="0.15"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  <c r="AA316" s="84"/>
      <c r="AB316" s="84"/>
      <c r="AC316" s="84"/>
      <c r="AD316" s="84"/>
      <c r="AE316" s="84"/>
      <c r="AF316" s="84"/>
      <c r="AG316" s="84"/>
    </row>
    <row r="317" spans="3:33" x14ac:dyDescent="0.15"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  <c r="AA317" s="84"/>
      <c r="AB317" s="84"/>
      <c r="AC317" s="84"/>
      <c r="AD317" s="84"/>
      <c r="AE317" s="84"/>
      <c r="AF317" s="84"/>
      <c r="AG317" s="84"/>
    </row>
    <row r="318" spans="3:33" x14ac:dyDescent="0.15"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  <c r="AA318" s="84"/>
      <c r="AB318" s="84"/>
      <c r="AC318" s="84"/>
      <c r="AD318" s="84"/>
      <c r="AE318" s="84"/>
      <c r="AF318" s="84"/>
      <c r="AG318" s="84"/>
    </row>
    <row r="319" spans="3:33" x14ac:dyDescent="0.15"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  <c r="AA319" s="84"/>
      <c r="AB319" s="84"/>
      <c r="AC319" s="84"/>
      <c r="AD319" s="84"/>
      <c r="AE319" s="84"/>
      <c r="AF319" s="84"/>
      <c r="AG319" s="84"/>
    </row>
    <row r="320" spans="3:33" x14ac:dyDescent="0.15"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  <c r="AA320" s="84"/>
      <c r="AB320" s="84"/>
      <c r="AC320" s="84"/>
      <c r="AD320" s="84"/>
      <c r="AE320" s="84"/>
      <c r="AF320" s="84"/>
      <c r="AG320" s="84"/>
    </row>
    <row r="321" spans="3:33" x14ac:dyDescent="0.15"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  <c r="AA321" s="84"/>
      <c r="AB321" s="84"/>
      <c r="AC321" s="84"/>
      <c r="AD321" s="84"/>
      <c r="AE321" s="84"/>
      <c r="AF321" s="84"/>
      <c r="AG321" s="84"/>
    </row>
    <row r="322" spans="3:33" x14ac:dyDescent="0.15"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  <c r="AA322" s="84"/>
      <c r="AB322" s="84"/>
      <c r="AC322" s="84"/>
      <c r="AD322" s="84"/>
      <c r="AE322" s="84"/>
      <c r="AF322" s="84"/>
      <c r="AG322" s="84"/>
    </row>
    <row r="323" spans="3:33" x14ac:dyDescent="0.15"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4"/>
      <c r="AC323" s="84"/>
      <c r="AD323" s="84"/>
      <c r="AE323" s="84"/>
      <c r="AF323" s="84"/>
      <c r="AG323" s="84"/>
    </row>
    <row r="324" spans="3:33" x14ac:dyDescent="0.15"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</row>
    <row r="325" spans="3:33" x14ac:dyDescent="0.15"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  <c r="AA325" s="84"/>
      <c r="AB325" s="84"/>
      <c r="AC325" s="84"/>
      <c r="AD325" s="84"/>
      <c r="AE325" s="84"/>
      <c r="AF325" s="84"/>
      <c r="AG325" s="84"/>
    </row>
    <row r="326" spans="3:33" x14ac:dyDescent="0.15"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</row>
    <row r="327" spans="3:33" x14ac:dyDescent="0.15"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  <c r="AA327" s="84"/>
      <c r="AB327" s="84"/>
      <c r="AC327" s="84"/>
      <c r="AD327" s="84"/>
      <c r="AE327" s="84"/>
      <c r="AF327" s="84"/>
      <c r="AG327" s="84"/>
    </row>
    <row r="328" spans="3:33" x14ac:dyDescent="0.15"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  <c r="AA328" s="84"/>
      <c r="AB328" s="84"/>
      <c r="AC328" s="84"/>
      <c r="AD328" s="84"/>
      <c r="AE328" s="84"/>
      <c r="AF328" s="84"/>
      <c r="AG328" s="84"/>
    </row>
    <row r="329" spans="3:33" x14ac:dyDescent="0.15"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  <c r="AA329" s="84"/>
      <c r="AB329" s="84"/>
      <c r="AC329" s="84"/>
      <c r="AD329" s="84"/>
      <c r="AE329" s="84"/>
      <c r="AF329" s="84"/>
      <c r="AG329" s="84"/>
    </row>
    <row r="330" spans="3:33" x14ac:dyDescent="0.15"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</row>
    <row r="331" spans="3:33" x14ac:dyDescent="0.15"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  <c r="AA331" s="84"/>
      <c r="AB331" s="84"/>
      <c r="AC331" s="84"/>
      <c r="AD331" s="84"/>
      <c r="AE331" s="84"/>
      <c r="AF331" s="84"/>
      <c r="AG331" s="84"/>
    </row>
    <row r="332" spans="3:33" x14ac:dyDescent="0.15"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  <c r="AA332" s="84"/>
      <c r="AB332" s="84"/>
      <c r="AC332" s="84"/>
      <c r="AD332" s="84"/>
      <c r="AE332" s="84"/>
      <c r="AF332" s="84"/>
      <c r="AG332" s="84"/>
    </row>
    <row r="333" spans="3:33" x14ac:dyDescent="0.15"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  <c r="AA333" s="84"/>
      <c r="AB333" s="84"/>
      <c r="AC333" s="84"/>
      <c r="AD333" s="84"/>
      <c r="AE333" s="84"/>
      <c r="AF333" s="84"/>
      <c r="AG333" s="84"/>
    </row>
    <row r="334" spans="3:33" x14ac:dyDescent="0.15"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  <c r="AA334" s="84"/>
      <c r="AB334" s="84"/>
      <c r="AC334" s="84"/>
      <c r="AD334" s="84"/>
      <c r="AE334" s="84"/>
      <c r="AF334" s="84"/>
      <c r="AG334" s="84"/>
    </row>
    <row r="335" spans="3:33" x14ac:dyDescent="0.15"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  <c r="AA335" s="84"/>
      <c r="AB335" s="84"/>
      <c r="AC335" s="84"/>
      <c r="AD335" s="84"/>
      <c r="AE335" s="84"/>
      <c r="AF335" s="84"/>
      <c r="AG335" s="84"/>
    </row>
    <row r="336" spans="3:33" x14ac:dyDescent="0.15"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</row>
    <row r="337" spans="3:33" x14ac:dyDescent="0.15"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  <c r="AA337" s="84"/>
      <c r="AB337" s="84"/>
      <c r="AC337" s="84"/>
      <c r="AD337" s="84"/>
      <c r="AE337" s="84"/>
      <c r="AF337" s="84"/>
      <c r="AG337" s="84"/>
    </row>
    <row r="338" spans="3:33" x14ac:dyDescent="0.15"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  <c r="AA338" s="84"/>
      <c r="AB338" s="84"/>
      <c r="AC338" s="84"/>
      <c r="AD338" s="84"/>
      <c r="AE338" s="84"/>
      <c r="AF338" s="84"/>
      <c r="AG338" s="84"/>
    </row>
    <row r="339" spans="3:33" x14ac:dyDescent="0.15"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  <c r="AA339" s="84"/>
      <c r="AB339" s="84"/>
      <c r="AC339" s="84"/>
      <c r="AD339" s="84"/>
      <c r="AE339" s="84"/>
      <c r="AF339" s="84"/>
      <c r="AG339" s="84"/>
    </row>
    <row r="340" spans="3:33" x14ac:dyDescent="0.15"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  <c r="AA340" s="84"/>
      <c r="AB340" s="84"/>
      <c r="AC340" s="84"/>
      <c r="AD340" s="84"/>
      <c r="AE340" s="84"/>
      <c r="AF340" s="84"/>
      <c r="AG340" s="84"/>
    </row>
    <row r="341" spans="3:33" x14ac:dyDescent="0.15"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  <c r="AA341" s="84"/>
      <c r="AB341" s="84"/>
      <c r="AC341" s="84"/>
      <c r="AD341" s="84"/>
      <c r="AE341" s="84"/>
      <c r="AF341" s="84"/>
      <c r="AG341" s="84"/>
    </row>
    <row r="342" spans="3:33" x14ac:dyDescent="0.15"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</row>
    <row r="343" spans="3:33" x14ac:dyDescent="0.15"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  <c r="AA343" s="84"/>
      <c r="AB343" s="84"/>
      <c r="AC343" s="84"/>
      <c r="AD343" s="84"/>
      <c r="AE343" s="84"/>
      <c r="AF343" s="84"/>
      <c r="AG343" s="84"/>
    </row>
    <row r="344" spans="3:33" x14ac:dyDescent="0.15"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  <c r="AA344" s="84"/>
      <c r="AB344" s="84"/>
      <c r="AC344" s="84"/>
      <c r="AD344" s="84"/>
      <c r="AE344" s="84"/>
      <c r="AF344" s="84"/>
      <c r="AG344" s="84"/>
    </row>
    <row r="345" spans="3:33" x14ac:dyDescent="0.15"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4"/>
      <c r="AC345" s="84"/>
      <c r="AD345" s="84"/>
      <c r="AE345" s="84"/>
      <c r="AF345" s="84"/>
      <c r="AG345" s="84"/>
    </row>
    <row r="346" spans="3:33" x14ac:dyDescent="0.15"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  <c r="AA346" s="84"/>
      <c r="AB346" s="84"/>
      <c r="AC346" s="84"/>
      <c r="AD346" s="84"/>
      <c r="AE346" s="84"/>
      <c r="AF346" s="84"/>
      <c r="AG346" s="84"/>
    </row>
    <row r="347" spans="3:33" x14ac:dyDescent="0.15"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  <c r="AA347" s="84"/>
      <c r="AB347" s="84"/>
      <c r="AC347" s="84"/>
      <c r="AD347" s="84"/>
      <c r="AE347" s="84"/>
      <c r="AF347" s="84"/>
      <c r="AG347" s="84"/>
    </row>
    <row r="348" spans="3:33" x14ac:dyDescent="0.15"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  <c r="AA348" s="84"/>
      <c r="AB348" s="84"/>
      <c r="AC348" s="84"/>
      <c r="AD348" s="84"/>
      <c r="AE348" s="84"/>
      <c r="AF348" s="84"/>
      <c r="AG348" s="84"/>
    </row>
    <row r="349" spans="3:33" x14ac:dyDescent="0.15"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4"/>
      <c r="AC349" s="84"/>
      <c r="AD349" s="84"/>
      <c r="AE349" s="84"/>
      <c r="AF349" s="84"/>
      <c r="AG349" s="84"/>
    </row>
    <row r="350" spans="3:33" x14ac:dyDescent="0.15"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  <c r="AA350" s="84"/>
      <c r="AB350" s="84"/>
      <c r="AC350" s="84"/>
      <c r="AD350" s="84"/>
      <c r="AE350" s="84"/>
      <c r="AF350" s="84"/>
      <c r="AG350" s="84"/>
    </row>
    <row r="351" spans="3:33" x14ac:dyDescent="0.15"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  <c r="AA351" s="84"/>
      <c r="AB351" s="84"/>
      <c r="AC351" s="84"/>
      <c r="AD351" s="84"/>
      <c r="AE351" s="84"/>
      <c r="AF351" s="84"/>
      <c r="AG351" s="84"/>
    </row>
    <row r="352" spans="3:33" x14ac:dyDescent="0.15"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  <c r="AA352" s="84"/>
      <c r="AB352" s="84"/>
      <c r="AC352" s="84"/>
      <c r="AD352" s="84"/>
      <c r="AE352" s="84"/>
      <c r="AF352" s="84"/>
      <c r="AG352" s="84"/>
    </row>
    <row r="353" spans="3:33" x14ac:dyDescent="0.15"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  <c r="AA353" s="84"/>
      <c r="AB353" s="84"/>
      <c r="AC353" s="84"/>
      <c r="AD353" s="84"/>
      <c r="AE353" s="84"/>
      <c r="AF353" s="84"/>
      <c r="AG353" s="84"/>
    </row>
    <row r="354" spans="3:33" x14ac:dyDescent="0.15"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  <c r="AA354" s="84"/>
      <c r="AB354" s="84"/>
      <c r="AC354" s="84"/>
      <c r="AD354" s="84"/>
      <c r="AE354" s="84"/>
      <c r="AF354" s="84"/>
      <c r="AG354" s="84"/>
    </row>
    <row r="355" spans="3:33" x14ac:dyDescent="0.15"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</row>
    <row r="356" spans="3:33" x14ac:dyDescent="0.15"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  <c r="AA356" s="84"/>
      <c r="AB356" s="84"/>
      <c r="AC356" s="84"/>
      <c r="AD356" s="84"/>
      <c r="AE356" s="84"/>
      <c r="AF356" s="84"/>
      <c r="AG356" s="84"/>
    </row>
    <row r="357" spans="3:33" x14ac:dyDescent="0.15"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  <c r="AA357" s="84"/>
      <c r="AB357" s="84"/>
      <c r="AC357" s="84"/>
      <c r="AD357" s="84"/>
      <c r="AE357" s="84"/>
      <c r="AF357" s="84"/>
      <c r="AG357" s="84"/>
    </row>
    <row r="358" spans="3:33" x14ac:dyDescent="0.15"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  <c r="AA358" s="84"/>
      <c r="AB358" s="84"/>
      <c r="AC358" s="84"/>
      <c r="AD358" s="84"/>
      <c r="AE358" s="84"/>
      <c r="AF358" s="84"/>
      <c r="AG358" s="84"/>
    </row>
    <row r="359" spans="3:33" x14ac:dyDescent="0.15"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  <c r="AA359" s="84"/>
      <c r="AB359" s="84"/>
      <c r="AC359" s="84"/>
      <c r="AD359" s="84"/>
      <c r="AE359" s="84"/>
      <c r="AF359" s="84"/>
      <c r="AG359" s="84"/>
    </row>
    <row r="360" spans="3:33" x14ac:dyDescent="0.15"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  <c r="AA360" s="84"/>
      <c r="AB360" s="84"/>
      <c r="AC360" s="84"/>
      <c r="AD360" s="84"/>
      <c r="AE360" s="84"/>
      <c r="AF360" s="84"/>
      <c r="AG360" s="84"/>
    </row>
    <row r="361" spans="3:33" x14ac:dyDescent="0.15"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  <c r="AA361" s="84"/>
      <c r="AB361" s="84"/>
      <c r="AC361" s="84"/>
      <c r="AD361" s="84"/>
      <c r="AE361" s="84"/>
      <c r="AF361" s="84"/>
      <c r="AG361" s="84"/>
    </row>
    <row r="362" spans="3:33" x14ac:dyDescent="0.15"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  <c r="AA362" s="84"/>
      <c r="AB362" s="84"/>
      <c r="AC362" s="84"/>
      <c r="AD362" s="84"/>
      <c r="AE362" s="84"/>
      <c r="AF362" s="84"/>
      <c r="AG362" s="84"/>
    </row>
    <row r="363" spans="3:33" x14ac:dyDescent="0.15"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84"/>
      <c r="AC363" s="84"/>
      <c r="AD363" s="84"/>
      <c r="AE363" s="84"/>
      <c r="AF363" s="84"/>
      <c r="AG363" s="84"/>
    </row>
    <row r="364" spans="3:33" x14ac:dyDescent="0.15"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  <c r="AA364" s="84"/>
      <c r="AB364" s="84"/>
      <c r="AC364" s="84"/>
      <c r="AD364" s="84"/>
      <c r="AE364" s="84"/>
      <c r="AF364" s="84"/>
      <c r="AG364" s="84"/>
    </row>
    <row r="365" spans="3:33" x14ac:dyDescent="0.15"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4"/>
      <c r="AC365" s="84"/>
      <c r="AD365" s="84"/>
      <c r="AE365" s="84"/>
      <c r="AF365" s="84"/>
      <c r="AG365" s="84"/>
    </row>
    <row r="366" spans="3:33" x14ac:dyDescent="0.15"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  <c r="AA366" s="84"/>
      <c r="AB366" s="84"/>
      <c r="AC366" s="84"/>
      <c r="AD366" s="84"/>
      <c r="AE366" s="84"/>
      <c r="AF366" s="84"/>
      <c r="AG366" s="84"/>
    </row>
    <row r="367" spans="3:33" x14ac:dyDescent="0.15"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  <c r="AA367" s="84"/>
      <c r="AB367" s="84"/>
      <c r="AC367" s="84"/>
      <c r="AD367" s="84"/>
      <c r="AE367" s="84"/>
      <c r="AF367" s="84"/>
      <c r="AG367" s="84"/>
    </row>
    <row r="368" spans="3:33" x14ac:dyDescent="0.15"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  <c r="AA368" s="84"/>
      <c r="AB368" s="84"/>
      <c r="AC368" s="84"/>
      <c r="AD368" s="84"/>
      <c r="AE368" s="84"/>
      <c r="AF368" s="84"/>
      <c r="AG368" s="84"/>
    </row>
    <row r="369" spans="3:33" x14ac:dyDescent="0.15"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  <c r="AA369" s="84"/>
      <c r="AB369" s="84"/>
      <c r="AC369" s="84"/>
      <c r="AD369" s="84"/>
      <c r="AE369" s="84"/>
      <c r="AF369" s="84"/>
      <c r="AG369" s="84"/>
    </row>
    <row r="370" spans="3:33" x14ac:dyDescent="0.15"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  <c r="AA370" s="84"/>
      <c r="AB370" s="84"/>
      <c r="AC370" s="84"/>
      <c r="AD370" s="84"/>
      <c r="AE370" s="84"/>
      <c r="AF370" s="84"/>
      <c r="AG370" s="84"/>
    </row>
    <row r="371" spans="3:33" x14ac:dyDescent="0.15"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  <c r="AA371" s="84"/>
      <c r="AB371" s="84"/>
      <c r="AC371" s="84"/>
      <c r="AD371" s="84"/>
      <c r="AE371" s="84"/>
      <c r="AF371" s="84"/>
      <c r="AG371" s="84"/>
    </row>
    <row r="372" spans="3:33" x14ac:dyDescent="0.15"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  <c r="AA372" s="84"/>
      <c r="AB372" s="84"/>
      <c r="AC372" s="84"/>
      <c r="AD372" s="84"/>
      <c r="AE372" s="84"/>
      <c r="AF372" s="84"/>
      <c r="AG372" s="84"/>
    </row>
    <row r="373" spans="3:33" x14ac:dyDescent="0.15"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4"/>
      <c r="AC373" s="84"/>
      <c r="AD373" s="84"/>
      <c r="AE373" s="84"/>
      <c r="AF373" s="84"/>
      <c r="AG373" s="84"/>
    </row>
    <row r="374" spans="3:33" x14ac:dyDescent="0.15"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  <c r="AA374" s="84"/>
      <c r="AB374" s="84"/>
      <c r="AC374" s="84"/>
      <c r="AD374" s="84"/>
      <c r="AE374" s="84"/>
      <c r="AF374" s="84"/>
      <c r="AG374" s="84"/>
    </row>
    <row r="375" spans="3:33" x14ac:dyDescent="0.15"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  <c r="AA375" s="84"/>
      <c r="AB375" s="84"/>
      <c r="AC375" s="84"/>
      <c r="AD375" s="84"/>
      <c r="AE375" s="84"/>
      <c r="AF375" s="84"/>
      <c r="AG375" s="84"/>
    </row>
    <row r="376" spans="3:33" x14ac:dyDescent="0.15"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</row>
    <row r="377" spans="3:33" x14ac:dyDescent="0.15"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  <c r="AA377" s="84"/>
      <c r="AB377" s="84"/>
      <c r="AC377" s="84"/>
      <c r="AD377" s="84"/>
      <c r="AE377" s="84"/>
      <c r="AF377" s="84"/>
      <c r="AG377" s="84"/>
    </row>
    <row r="378" spans="3:33" x14ac:dyDescent="0.15"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  <c r="AA378" s="84"/>
      <c r="AB378" s="84"/>
      <c r="AC378" s="84"/>
      <c r="AD378" s="84"/>
      <c r="AE378" s="84"/>
      <c r="AF378" s="84"/>
      <c r="AG378" s="84"/>
    </row>
    <row r="379" spans="3:33" x14ac:dyDescent="0.15"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4"/>
      <c r="AE379" s="84"/>
      <c r="AF379" s="84"/>
      <c r="AG379" s="84"/>
    </row>
    <row r="380" spans="3:33" x14ac:dyDescent="0.15"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  <c r="AA380" s="84"/>
      <c r="AB380" s="84"/>
      <c r="AC380" s="84"/>
      <c r="AD380" s="84"/>
      <c r="AE380" s="84"/>
      <c r="AF380" s="84"/>
      <c r="AG380" s="84"/>
    </row>
    <row r="381" spans="3:33" x14ac:dyDescent="0.15"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  <c r="AA381" s="84"/>
      <c r="AB381" s="84"/>
      <c r="AC381" s="84"/>
      <c r="AD381" s="84"/>
      <c r="AE381" s="84"/>
      <c r="AF381" s="84"/>
      <c r="AG381" s="84"/>
    </row>
    <row r="382" spans="3:33" x14ac:dyDescent="0.15"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  <c r="AA382" s="84"/>
      <c r="AB382" s="84"/>
      <c r="AC382" s="84"/>
      <c r="AD382" s="84"/>
      <c r="AE382" s="84"/>
      <c r="AF382" s="84"/>
      <c r="AG382" s="84"/>
    </row>
    <row r="383" spans="3:33" x14ac:dyDescent="0.15"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4"/>
      <c r="AC383" s="84"/>
      <c r="AD383" s="84"/>
      <c r="AE383" s="84"/>
      <c r="AF383" s="84"/>
      <c r="AG383" s="84"/>
    </row>
    <row r="384" spans="3:33" x14ac:dyDescent="0.15"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  <c r="AA384" s="84"/>
      <c r="AB384" s="84"/>
      <c r="AC384" s="84"/>
      <c r="AD384" s="84"/>
      <c r="AE384" s="84"/>
      <c r="AF384" s="84"/>
      <c r="AG384" s="84"/>
    </row>
    <row r="385" spans="3:33" x14ac:dyDescent="0.15"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  <c r="AA385" s="84"/>
      <c r="AB385" s="84"/>
      <c r="AC385" s="84"/>
      <c r="AD385" s="84"/>
      <c r="AE385" s="84"/>
      <c r="AF385" s="84"/>
      <c r="AG385" s="84"/>
    </row>
    <row r="386" spans="3:33" x14ac:dyDescent="0.15"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  <c r="AA386" s="84"/>
      <c r="AB386" s="84"/>
      <c r="AC386" s="84"/>
      <c r="AD386" s="84"/>
      <c r="AE386" s="84"/>
      <c r="AF386" s="84"/>
      <c r="AG386" s="84"/>
    </row>
    <row r="387" spans="3:33" x14ac:dyDescent="0.15"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  <c r="AA387" s="84"/>
      <c r="AB387" s="84"/>
      <c r="AC387" s="84"/>
      <c r="AD387" s="84"/>
      <c r="AE387" s="84"/>
      <c r="AF387" s="84"/>
      <c r="AG387" s="84"/>
    </row>
    <row r="388" spans="3:33" x14ac:dyDescent="0.15"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4"/>
      <c r="AE388" s="84"/>
      <c r="AF388" s="84"/>
      <c r="AG388" s="84"/>
    </row>
    <row r="389" spans="3:33" x14ac:dyDescent="0.15"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  <c r="AA389" s="84"/>
      <c r="AB389" s="84"/>
      <c r="AC389" s="84"/>
      <c r="AD389" s="84"/>
      <c r="AE389" s="84"/>
      <c r="AF389" s="84"/>
      <c r="AG389" s="84"/>
    </row>
    <row r="390" spans="3:33" x14ac:dyDescent="0.15"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  <c r="AA390" s="84"/>
      <c r="AB390" s="84"/>
      <c r="AC390" s="84"/>
      <c r="AD390" s="84"/>
      <c r="AE390" s="84"/>
      <c r="AF390" s="84"/>
      <c r="AG390" s="84"/>
    </row>
    <row r="391" spans="3:33" x14ac:dyDescent="0.15"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  <c r="AA391" s="84"/>
      <c r="AB391" s="84"/>
      <c r="AC391" s="84"/>
      <c r="AD391" s="84"/>
      <c r="AE391" s="84"/>
      <c r="AF391" s="84"/>
      <c r="AG391" s="84"/>
    </row>
    <row r="392" spans="3:33" x14ac:dyDescent="0.15"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  <c r="AA392" s="84"/>
      <c r="AB392" s="84"/>
      <c r="AC392" s="84"/>
      <c r="AD392" s="84"/>
      <c r="AE392" s="84"/>
      <c r="AF392" s="84"/>
      <c r="AG392" s="84"/>
    </row>
    <row r="393" spans="3:33" x14ac:dyDescent="0.15"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84"/>
      <c r="AG393" s="84"/>
    </row>
    <row r="394" spans="3:33" x14ac:dyDescent="0.15"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  <c r="AA394" s="84"/>
      <c r="AB394" s="84"/>
      <c r="AC394" s="84"/>
      <c r="AD394" s="84"/>
      <c r="AE394" s="84"/>
      <c r="AF394" s="84"/>
      <c r="AG394" s="84"/>
    </row>
    <row r="395" spans="3:33" x14ac:dyDescent="0.15"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84"/>
      <c r="AG395" s="84"/>
    </row>
    <row r="396" spans="3:33" x14ac:dyDescent="0.15"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84"/>
      <c r="AG396" s="84"/>
    </row>
    <row r="397" spans="3:33" x14ac:dyDescent="0.15"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  <c r="AA397" s="84"/>
      <c r="AB397" s="84"/>
      <c r="AC397" s="84"/>
      <c r="AD397" s="84"/>
      <c r="AE397" s="84"/>
      <c r="AF397" s="84"/>
      <c r="AG397" s="84"/>
    </row>
    <row r="398" spans="3:33" x14ac:dyDescent="0.15"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84"/>
      <c r="AG398" s="84"/>
    </row>
    <row r="399" spans="3:33" x14ac:dyDescent="0.15"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84"/>
      <c r="AG399" s="84"/>
    </row>
    <row r="400" spans="3:33" x14ac:dyDescent="0.15"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84"/>
      <c r="AG400" s="84"/>
    </row>
    <row r="401" spans="3:33" x14ac:dyDescent="0.15"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84"/>
      <c r="AB401" s="84"/>
      <c r="AC401" s="84"/>
      <c r="AD401" s="84"/>
      <c r="AE401" s="84"/>
      <c r="AF401" s="84"/>
      <c r="AG401" s="84"/>
    </row>
    <row r="402" spans="3:33" x14ac:dyDescent="0.15"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84"/>
      <c r="AB402" s="84"/>
      <c r="AC402" s="84"/>
      <c r="AD402" s="84"/>
      <c r="AE402" s="84"/>
      <c r="AF402" s="84"/>
      <c r="AG402" s="84"/>
    </row>
    <row r="403" spans="3:33" x14ac:dyDescent="0.15"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84"/>
      <c r="AB403" s="84"/>
      <c r="AC403" s="84"/>
      <c r="AD403" s="84"/>
      <c r="AE403" s="84"/>
      <c r="AF403" s="84"/>
      <c r="AG403" s="84"/>
    </row>
    <row r="404" spans="3:33" x14ac:dyDescent="0.15"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84"/>
      <c r="AG404" s="84"/>
    </row>
    <row r="405" spans="3:33" x14ac:dyDescent="0.15"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84"/>
      <c r="AG405" s="84"/>
    </row>
    <row r="406" spans="3:33" x14ac:dyDescent="0.15"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84"/>
      <c r="AG406" s="84"/>
    </row>
    <row r="407" spans="3:33" x14ac:dyDescent="0.15"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84"/>
      <c r="AG407" s="84"/>
    </row>
    <row r="408" spans="3:33" x14ac:dyDescent="0.15"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84"/>
      <c r="AB408" s="84"/>
      <c r="AC408" s="84"/>
      <c r="AD408" s="84"/>
      <c r="AE408" s="84"/>
      <c r="AF408" s="84"/>
      <c r="AG408" s="84"/>
    </row>
    <row r="409" spans="3:33" x14ac:dyDescent="0.15"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84"/>
      <c r="AG409" s="84"/>
    </row>
    <row r="410" spans="3:33" x14ac:dyDescent="0.15"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84"/>
      <c r="AG410" s="84"/>
    </row>
    <row r="411" spans="3:33" x14ac:dyDescent="0.15"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84"/>
      <c r="AE411" s="84"/>
      <c r="AF411" s="84"/>
      <c r="AG411" s="84"/>
    </row>
    <row r="412" spans="3:33" x14ac:dyDescent="0.15"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84"/>
      <c r="AG412" s="84"/>
    </row>
    <row r="413" spans="3:33" x14ac:dyDescent="0.15"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  <c r="AA413" s="84"/>
      <c r="AB413" s="84"/>
      <c r="AC413" s="84"/>
      <c r="AD413" s="84"/>
      <c r="AE413" s="84"/>
      <c r="AF413" s="84"/>
      <c r="AG413" s="84"/>
    </row>
    <row r="414" spans="3:33" x14ac:dyDescent="0.15"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  <c r="AA414" s="84"/>
      <c r="AB414" s="84"/>
      <c r="AC414" s="84"/>
      <c r="AD414" s="84"/>
      <c r="AE414" s="84"/>
      <c r="AF414" s="84"/>
      <c r="AG414" s="84"/>
    </row>
    <row r="415" spans="3:33" x14ac:dyDescent="0.15"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  <c r="AA415" s="84"/>
      <c r="AB415" s="84"/>
      <c r="AC415" s="84"/>
      <c r="AD415" s="84"/>
      <c r="AE415" s="84"/>
      <c r="AF415" s="84"/>
      <c r="AG415" s="84"/>
    </row>
    <row r="416" spans="3:33" x14ac:dyDescent="0.15"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  <c r="AA416" s="84"/>
      <c r="AB416" s="84"/>
      <c r="AC416" s="84"/>
      <c r="AD416" s="84"/>
      <c r="AE416" s="84"/>
      <c r="AF416" s="84"/>
      <c r="AG416" s="84"/>
    </row>
    <row r="417" spans="3:33" x14ac:dyDescent="0.15"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  <c r="AA417" s="84"/>
      <c r="AB417" s="84"/>
      <c r="AC417" s="84"/>
      <c r="AD417" s="84"/>
      <c r="AE417" s="84"/>
      <c r="AF417" s="84"/>
      <c r="AG417" s="84"/>
    </row>
    <row r="418" spans="3:33" x14ac:dyDescent="0.15"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  <c r="AA418" s="84"/>
      <c r="AB418" s="84"/>
      <c r="AC418" s="84"/>
      <c r="AD418" s="84"/>
      <c r="AE418" s="84"/>
      <c r="AF418" s="84"/>
      <c r="AG418" s="84"/>
    </row>
    <row r="419" spans="3:33" x14ac:dyDescent="0.15"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  <c r="AA419" s="84"/>
      <c r="AB419" s="84"/>
      <c r="AC419" s="84"/>
      <c r="AD419" s="84"/>
      <c r="AE419" s="84"/>
      <c r="AF419" s="84"/>
      <c r="AG419" s="84"/>
    </row>
    <row r="420" spans="3:33" x14ac:dyDescent="0.15"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</row>
    <row r="421" spans="3:33" x14ac:dyDescent="0.15"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</row>
    <row r="422" spans="3:33" x14ac:dyDescent="0.15"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</row>
    <row r="423" spans="3:33" x14ac:dyDescent="0.15"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</row>
    <row r="424" spans="3:33" x14ac:dyDescent="0.15"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</row>
    <row r="425" spans="3:33" x14ac:dyDescent="0.15"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</row>
    <row r="426" spans="3:33" x14ac:dyDescent="0.15"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</row>
    <row r="427" spans="3:33" x14ac:dyDescent="0.15"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</row>
    <row r="428" spans="3:33" x14ac:dyDescent="0.15"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</row>
    <row r="429" spans="3:33" x14ac:dyDescent="0.15"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</row>
    <row r="430" spans="3:33" x14ac:dyDescent="0.15"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</row>
    <row r="431" spans="3:33" x14ac:dyDescent="0.15"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</row>
    <row r="432" spans="3:33" x14ac:dyDescent="0.15"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</row>
    <row r="433" spans="3:33" x14ac:dyDescent="0.15"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</row>
    <row r="434" spans="3:33" x14ac:dyDescent="0.15"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</row>
    <row r="435" spans="3:33" x14ac:dyDescent="0.15"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</row>
    <row r="436" spans="3:33" x14ac:dyDescent="0.15"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</row>
    <row r="437" spans="3:33" x14ac:dyDescent="0.15"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</row>
    <row r="438" spans="3:33" x14ac:dyDescent="0.15"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</row>
    <row r="439" spans="3:33" x14ac:dyDescent="0.15"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</row>
    <row r="440" spans="3:33" x14ac:dyDescent="0.15"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  <c r="AA440" s="84"/>
      <c r="AB440" s="84"/>
      <c r="AC440" s="84"/>
      <c r="AD440" s="84"/>
      <c r="AE440" s="84"/>
      <c r="AF440" s="84"/>
      <c r="AG440" s="84"/>
    </row>
    <row r="441" spans="3:33" x14ac:dyDescent="0.15"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  <c r="AA441" s="84"/>
      <c r="AB441" s="84"/>
      <c r="AC441" s="84"/>
      <c r="AD441" s="84"/>
      <c r="AE441" s="84"/>
      <c r="AF441" s="84"/>
      <c r="AG441" s="84"/>
    </row>
    <row r="442" spans="3:33" x14ac:dyDescent="0.15"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4"/>
      <c r="AC442" s="84"/>
      <c r="AD442" s="84"/>
      <c r="AE442" s="84"/>
      <c r="AF442" s="84"/>
      <c r="AG442" s="84"/>
    </row>
    <row r="443" spans="3:33" x14ac:dyDescent="0.15"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  <c r="AA443" s="84"/>
      <c r="AB443" s="84"/>
      <c r="AC443" s="84"/>
      <c r="AD443" s="84"/>
      <c r="AE443" s="84"/>
      <c r="AF443" s="84"/>
      <c r="AG443" s="84"/>
    </row>
    <row r="444" spans="3:33" x14ac:dyDescent="0.15"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  <c r="AA444" s="84"/>
      <c r="AB444" s="84"/>
      <c r="AC444" s="84"/>
      <c r="AD444" s="84"/>
      <c r="AE444" s="84"/>
      <c r="AF444" s="84"/>
      <c r="AG444" s="84"/>
    </row>
    <row r="445" spans="3:33" x14ac:dyDescent="0.15"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</row>
    <row r="446" spans="3:33" x14ac:dyDescent="0.15"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</row>
    <row r="447" spans="3:33" x14ac:dyDescent="0.15"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</row>
    <row r="448" spans="3:33" x14ac:dyDescent="0.15"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</row>
    <row r="449" spans="3:33" x14ac:dyDescent="0.15"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</row>
    <row r="450" spans="3:33" x14ac:dyDescent="0.15"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</row>
    <row r="451" spans="3:33" x14ac:dyDescent="0.15"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</row>
    <row r="452" spans="3:33" x14ac:dyDescent="0.15"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</row>
    <row r="453" spans="3:33" x14ac:dyDescent="0.15"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</row>
    <row r="454" spans="3:33" x14ac:dyDescent="0.15"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</row>
    <row r="455" spans="3:33" x14ac:dyDescent="0.15"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</row>
    <row r="456" spans="3:33" x14ac:dyDescent="0.15"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</row>
    <row r="457" spans="3:33" x14ac:dyDescent="0.15"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</row>
    <row r="458" spans="3:33" x14ac:dyDescent="0.15"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</row>
    <row r="459" spans="3:33" x14ac:dyDescent="0.15"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</row>
    <row r="460" spans="3:33" x14ac:dyDescent="0.15"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</row>
    <row r="461" spans="3:33" x14ac:dyDescent="0.15"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</row>
    <row r="462" spans="3:33" x14ac:dyDescent="0.15"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  <c r="AA462" s="84"/>
      <c r="AB462" s="84"/>
      <c r="AC462" s="84"/>
      <c r="AD462" s="84"/>
      <c r="AE462" s="84"/>
      <c r="AF462" s="84"/>
      <c r="AG462" s="84"/>
    </row>
    <row r="463" spans="3:33" x14ac:dyDescent="0.15"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  <c r="AA463" s="84"/>
      <c r="AB463" s="84"/>
      <c r="AC463" s="84"/>
      <c r="AD463" s="84"/>
      <c r="AE463" s="84"/>
      <c r="AF463" s="84"/>
      <c r="AG463" s="84"/>
    </row>
    <row r="464" spans="3:33" x14ac:dyDescent="0.15"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  <c r="AA464" s="84"/>
      <c r="AB464" s="84"/>
      <c r="AC464" s="84"/>
      <c r="AD464" s="84"/>
      <c r="AE464" s="84"/>
      <c r="AF464" s="84"/>
      <c r="AG464" s="84"/>
    </row>
    <row r="465" spans="3:33" x14ac:dyDescent="0.15"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  <c r="AA465" s="84"/>
      <c r="AB465" s="84"/>
      <c r="AC465" s="84"/>
      <c r="AD465" s="84"/>
      <c r="AE465" s="84"/>
      <c r="AF465" s="84"/>
      <c r="AG465" s="84"/>
    </row>
    <row r="466" spans="3:33" x14ac:dyDescent="0.15"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  <c r="AA466" s="84"/>
      <c r="AB466" s="84"/>
      <c r="AC466" s="84"/>
      <c r="AD466" s="84"/>
      <c r="AE466" s="84"/>
      <c r="AF466" s="84"/>
      <c r="AG466" s="84"/>
    </row>
    <row r="467" spans="3:33" x14ac:dyDescent="0.15"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</row>
    <row r="468" spans="3:33" x14ac:dyDescent="0.15"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</row>
    <row r="469" spans="3:33" x14ac:dyDescent="0.15"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  <c r="AA469" s="84"/>
      <c r="AB469" s="84"/>
      <c r="AC469" s="84"/>
      <c r="AD469" s="84"/>
      <c r="AE469" s="84"/>
      <c r="AF469" s="84"/>
      <c r="AG469" s="84"/>
    </row>
    <row r="470" spans="3:33" x14ac:dyDescent="0.15"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  <c r="AA470" s="84"/>
      <c r="AB470" s="84"/>
      <c r="AC470" s="84"/>
      <c r="AD470" s="84"/>
      <c r="AE470" s="84"/>
      <c r="AF470" s="84"/>
      <c r="AG470" s="84"/>
    </row>
    <row r="471" spans="3:33" x14ac:dyDescent="0.15"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  <c r="AA471" s="84"/>
      <c r="AB471" s="84"/>
      <c r="AC471" s="84"/>
      <c r="AD471" s="84"/>
      <c r="AE471" s="84"/>
      <c r="AF471" s="84"/>
      <c r="AG471" s="84"/>
    </row>
    <row r="472" spans="3:33" x14ac:dyDescent="0.15"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  <c r="AA472" s="84"/>
      <c r="AB472" s="84"/>
      <c r="AC472" s="84"/>
      <c r="AD472" s="84"/>
      <c r="AE472" s="84"/>
      <c r="AF472" s="84"/>
      <c r="AG472" s="84"/>
    </row>
    <row r="473" spans="3:33" x14ac:dyDescent="0.15"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  <c r="AA473" s="84"/>
      <c r="AB473" s="84"/>
      <c r="AC473" s="84"/>
      <c r="AD473" s="84"/>
      <c r="AE473" s="84"/>
      <c r="AF473" s="84"/>
      <c r="AG473" s="84"/>
    </row>
    <row r="474" spans="3:33" x14ac:dyDescent="0.15"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</row>
    <row r="475" spans="3:33" x14ac:dyDescent="0.15"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</row>
    <row r="476" spans="3:33" x14ac:dyDescent="0.15"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</row>
    <row r="477" spans="3:33" x14ac:dyDescent="0.15"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</row>
    <row r="478" spans="3:33" x14ac:dyDescent="0.15"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  <c r="AA478" s="84"/>
      <c r="AB478" s="84"/>
      <c r="AC478" s="84"/>
      <c r="AD478" s="84"/>
      <c r="AE478" s="84"/>
      <c r="AF478" s="84"/>
      <c r="AG478" s="84"/>
    </row>
    <row r="479" spans="3:33" x14ac:dyDescent="0.15"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</row>
    <row r="480" spans="3:33" x14ac:dyDescent="0.15"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  <c r="AA480" s="84"/>
      <c r="AB480" s="84"/>
      <c r="AC480" s="84"/>
      <c r="AD480" s="84"/>
      <c r="AE480" s="84"/>
      <c r="AF480" s="84"/>
      <c r="AG480" s="84"/>
    </row>
    <row r="481" spans="3:33" x14ac:dyDescent="0.15"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  <c r="AA481" s="84"/>
      <c r="AB481" s="84"/>
      <c r="AC481" s="84"/>
      <c r="AD481" s="84"/>
      <c r="AE481" s="84"/>
      <c r="AF481" s="84"/>
      <c r="AG481" s="84"/>
    </row>
    <row r="482" spans="3:33" x14ac:dyDescent="0.15"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</row>
    <row r="483" spans="3:33" x14ac:dyDescent="0.15"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</row>
    <row r="484" spans="3:33" x14ac:dyDescent="0.15"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4"/>
      <c r="AC484" s="84"/>
      <c r="AD484" s="84"/>
      <c r="AE484" s="84"/>
      <c r="AF484" s="84"/>
      <c r="AG484" s="84"/>
    </row>
    <row r="485" spans="3:33" x14ac:dyDescent="0.15"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  <c r="AA485" s="84"/>
      <c r="AB485" s="84"/>
      <c r="AC485" s="84"/>
      <c r="AD485" s="84"/>
      <c r="AE485" s="84"/>
      <c r="AF485" s="84"/>
      <c r="AG485" s="84"/>
    </row>
    <row r="486" spans="3:33" x14ac:dyDescent="0.15"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</row>
    <row r="487" spans="3:33" x14ac:dyDescent="0.15"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  <c r="AA487" s="84"/>
      <c r="AB487" s="84"/>
      <c r="AC487" s="84"/>
      <c r="AD487" s="84"/>
      <c r="AE487" s="84"/>
      <c r="AF487" s="84"/>
      <c r="AG487" s="84"/>
    </row>
    <row r="488" spans="3:33" x14ac:dyDescent="0.15"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  <c r="AA488" s="84"/>
      <c r="AB488" s="84"/>
      <c r="AC488" s="84"/>
      <c r="AD488" s="84"/>
      <c r="AE488" s="84"/>
      <c r="AF488" s="84"/>
      <c r="AG488" s="84"/>
    </row>
    <row r="489" spans="3:33" x14ac:dyDescent="0.15"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  <c r="AA489" s="84"/>
      <c r="AB489" s="84"/>
      <c r="AC489" s="84"/>
      <c r="AD489" s="84"/>
      <c r="AE489" s="84"/>
      <c r="AF489" s="84"/>
      <c r="AG489" s="84"/>
    </row>
    <row r="490" spans="3:33" x14ac:dyDescent="0.15"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  <c r="AA490" s="84"/>
      <c r="AB490" s="84"/>
      <c r="AC490" s="84"/>
      <c r="AD490" s="84"/>
      <c r="AE490" s="84"/>
      <c r="AF490" s="84"/>
      <c r="AG490" s="84"/>
    </row>
    <row r="491" spans="3:33" x14ac:dyDescent="0.15"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  <c r="AA491" s="84"/>
      <c r="AB491" s="84"/>
      <c r="AC491" s="84"/>
      <c r="AD491" s="84"/>
      <c r="AE491" s="84"/>
      <c r="AF491" s="84"/>
      <c r="AG491" s="84"/>
    </row>
    <row r="492" spans="3:33" x14ac:dyDescent="0.15"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  <c r="AA492" s="84"/>
      <c r="AB492" s="84"/>
      <c r="AC492" s="84"/>
      <c r="AD492" s="84"/>
      <c r="AE492" s="84"/>
      <c r="AF492" s="84"/>
      <c r="AG492" s="84"/>
    </row>
    <row r="493" spans="3:33" x14ac:dyDescent="0.15"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  <c r="AA493" s="84"/>
      <c r="AB493" s="84"/>
      <c r="AC493" s="84"/>
      <c r="AD493" s="84"/>
      <c r="AE493" s="84"/>
      <c r="AF493" s="84"/>
      <c r="AG493" s="84"/>
    </row>
    <row r="494" spans="3:33" x14ac:dyDescent="0.15"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  <c r="AA494" s="84"/>
      <c r="AB494" s="84"/>
      <c r="AC494" s="84"/>
      <c r="AD494" s="84"/>
      <c r="AE494" s="84"/>
      <c r="AF494" s="84"/>
      <c r="AG494" s="84"/>
    </row>
    <row r="495" spans="3:33" x14ac:dyDescent="0.15"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  <c r="AA495" s="84"/>
      <c r="AB495" s="84"/>
      <c r="AC495" s="84"/>
      <c r="AD495" s="84"/>
      <c r="AE495" s="84"/>
      <c r="AF495" s="84"/>
      <c r="AG495" s="84"/>
    </row>
    <row r="496" spans="3:33" x14ac:dyDescent="0.15"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  <c r="AA496" s="84"/>
      <c r="AB496" s="84"/>
      <c r="AC496" s="84"/>
      <c r="AD496" s="84"/>
      <c r="AE496" s="84"/>
      <c r="AF496" s="84"/>
      <c r="AG496" s="84"/>
    </row>
    <row r="497" spans="3:33" x14ac:dyDescent="0.15"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4"/>
      <c r="AC497" s="84"/>
      <c r="AD497" s="84"/>
      <c r="AE497" s="84"/>
      <c r="AF497" s="84"/>
      <c r="AG497" s="84"/>
    </row>
    <row r="498" spans="3:33" x14ac:dyDescent="0.15"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  <c r="AA498" s="84"/>
      <c r="AB498" s="84"/>
      <c r="AC498" s="84"/>
      <c r="AD498" s="84"/>
      <c r="AE498" s="84"/>
      <c r="AF498" s="84"/>
      <c r="AG498" s="84"/>
    </row>
    <row r="499" spans="3:33" x14ac:dyDescent="0.15"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84"/>
      <c r="AB499" s="84"/>
      <c r="AC499" s="84"/>
      <c r="AD499" s="84"/>
      <c r="AE499" s="84"/>
      <c r="AF499" s="84"/>
      <c r="AG499" s="84"/>
    </row>
    <row r="500" spans="3:33" x14ac:dyDescent="0.15"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84"/>
      <c r="AB500" s="84"/>
      <c r="AC500" s="84"/>
      <c r="AD500" s="84"/>
      <c r="AE500" s="84"/>
      <c r="AF500" s="84"/>
      <c r="AG500" s="84"/>
    </row>
    <row r="501" spans="3:33" x14ac:dyDescent="0.15"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84"/>
      <c r="AB501" s="84"/>
      <c r="AC501" s="84"/>
      <c r="AD501" s="84"/>
      <c r="AE501" s="84"/>
      <c r="AF501" s="84"/>
      <c r="AG501" s="84"/>
    </row>
    <row r="502" spans="3:33" x14ac:dyDescent="0.15"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  <c r="AA502" s="84"/>
      <c r="AB502" s="84"/>
      <c r="AC502" s="84"/>
      <c r="AD502" s="84"/>
      <c r="AE502" s="84"/>
      <c r="AF502" s="84"/>
      <c r="AG502" s="84"/>
    </row>
    <row r="503" spans="3:33" x14ac:dyDescent="0.15"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  <c r="AA503" s="84"/>
      <c r="AB503" s="84"/>
      <c r="AC503" s="84"/>
      <c r="AD503" s="84"/>
      <c r="AE503" s="84"/>
      <c r="AF503" s="84"/>
      <c r="AG503" s="84"/>
    </row>
    <row r="504" spans="3:33" x14ac:dyDescent="0.15"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  <c r="AA504" s="84"/>
      <c r="AB504" s="84"/>
      <c r="AC504" s="84"/>
      <c r="AD504" s="84"/>
      <c r="AE504" s="84"/>
      <c r="AF504" s="84"/>
      <c r="AG504" s="84"/>
    </row>
    <row r="505" spans="3:33" x14ac:dyDescent="0.15"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  <c r="AA505" s="84"/>
      <c r="AB505" s="84"/>
      <c r="AC505" s="84"/>
      <c r="AD505" s="84"/>
      <c r="AE505" s="84"/>
      <c r="AF505" s="84"/>
      <c r="AG505" s="84"/>
    </row>
    <row r="506" spans="3:33" x14ac:dyDescent="0.15"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  <c r="AA506" s="84"/>
      <c r="AB506" s="84"/>
      <c r="AC506" s="84"/>
      <c r="AD506" s="84"/>
      <c r="AE506" s="84"/>
      <c r="AF506" s="84"/>
      <c r="AG506" s="84"/>
    </row>
    <row r="507" spans="3:33" x14ac:dyDescent="0.15"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  <c r="AA507" s="84"/>
      <c r="AB507" s="84"/>
      <c r="AC507" s="84"/>
      <c r="AD507" s="84"/>
      <c r="AE507" s="84"/>
      <c r="AF507" s="84"/>
      <c r="AG507" s="84"/>
    </row>
    <row r="508" spans="3:33" x14ac:dyDescent="0.15"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  <c r="AA508" s="84"/>
      <c r="AB508" s="84"/>
      <c r="AC508" s="84"/>
      <c r="AD508" s="84"/>
      <c r="AE508" s="84"/>
      <c r="AF508" s="84"/>
      <c r="AG508" s="84"/>
    </row>
    <row r="509" spans="3:33" x14ac:dyDescent="0.15"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84"/>
      <c r="AB509" s="84"/>
      <c r="AC509" s="84"/>
      <c r="AD509" s="84"/>
      <c r="AE509" s="84"/>
      <c r="AF509" s="84"/>
      <c r="AG509" s="84"/>
    </row>
    <row r="510" spans="3:33" x14ac:dyDescent="0.15"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  <c r="AA510" s="84"/>
      <c r="AB510" s="84"/>
      <c r="AC510" s="84"/>
      <c r="AD510" s="84"/>
      <c r="AE510" s="84"/>
      <c r="AF510" s="84"/>
      <c r="AG510" s="84"/>
    </row>
    <row r="511" spans="3:33" x14ac:dyDescent="0.15"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  <c r="AA511" s="84"/>
      <c r="AB511" s="84"/>
      <c r="AC511" s="84"/>
      <c r="AD511" s="84"/>
      <c r="AE511" s="84"/>
      <c r="AF511" s="84"/>
      <c r="AG511" s="84"/>
    </row>
    <row r="512" spans="3:33" x14ac:dyDescent="0.15"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  <c r="AA512" s="84"/>
      <c r="AB512" s="84"/>
      <c r="AC512" s="84"/>
      <c r="AD512" s="84"/>
      <c r="AE512" s="84"/>
      <c r="AF512" s="84"/>
      <c r="AG512" s="84"/>
    </row>
    <row r="513" spans="3:33" x14ac:dyDescent="0.15"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  <c r="AA513" s="84"/>
      <c r="AB513" s="84"/>
      <c r="AC513" s="84"/>
      <c r="AD513" s="84"/>
      <c r="AE513" s="84"/>
      <c r="AF513" s="84"/>
      <c r="AG513" s="84"/>
    </row>
    <row r="514" spans="3:33" x14ac:dyDescent="0.15"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  <c r="AA514" s="84"/>
      <c r="AB514" s="84"/>
      <c r="AC514" s="84"/>
      <c r="AD514" s="84"/>
      <c r="AE514" s="84"/>
      <c r="AF514" s="84"/>
      <c r="AG514" s="84"/>
    </row>
    <row r="515" spans="3:33" x14ac:dyDescent="0.15"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  <c r="AA515" s="84"/>
      <c r="AB515" s="84"/>
      <c r="AC515" s="84"/>
      <c r="AD515" s="84"/>
      <c r="AE515" s="84"/>
      <c r="AF515" s="84"/>
      <c r="AG515" s="84"/>
    </row>
    <row r="516" spans="3:33" x14ac:dyDescent="0.15"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  <c r="AA516" s="84"/>
      <c r="AB516" s="84"/>
      <c r="AC516" s="84"/>
      <c r="AD516" s="84"/>
      <c r="AE516" s="84"/>
      <c r="AF516" s="84"/>
      <c r="AG516" s="84"/>
    </row>
    <row r="517" spans="3:33" x14ac:dyDescent="0.15"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  <c r="AA517" s="84"/>
      <c r="AB517" s="84"/>
      <c r="AC517" s="84"/>
      <c r="AD517" s="84"/>
      <c r="AE517" s="84"/>
      <c r="AF517" s="84"/>
      <c r="AG517" s="84"/>
    </row>
    <row r="518" spans="3:33" x14ac:dyDescent="0.15"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  <c r="AA518" s="84"/>
      <c r="AB518" s="84"/>
      <c r="AC518" s="84"/>
      <c r="AD518" s="84"/>
      <c r="AE518" s="84"/>
      <c r="AF518" s="84"/>
      <c r="AG518" s="84"/>
    </row>
    <row r="519" spans="3:33" x14ac:dyDescent="0.15"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  <c r="AA519" s="84"/>
      <c r="AB519" s="84"/>
      <c r="AC519" s="84"/>
      <c r="AD519" s="84"/>
      <c r="AE519" s="84"/>
      <c r="AF519" s="84"/>
      <c r="AG519" s="84"/>
    </row>
    <row r="520" spans="3:33" x14ac:dyDescent="0.15"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  <c r="AA520" s="84"/>
      <c r="AB520" s="84"/>
      <c r="AC520" s="84"/>
      <c r="AD520" s="84"/>
      <c r="AE520" s="84"/>
      <c r="AF520" s="84"/>
      <c r="AG520" s="84"/>
    </row>
    <row r="521" spans="3:33" x14ac:dyDescent="0.15"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  <c r="AA521" s="84"/>
      <c r="AB521" s="84"/>
      <c r="AC521" s="84"/>
      <c r="AD521" s="84"/>
      <c r="AE521" s="84"/>
      <c r="AF521" s="84"/>
      <c r="AG521" s="84"/>
    </row>
    <row r="522" spans="3:33" x14ac:dyDescent="0.15"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  <c r="AA522" s="84"/>
      <c r="AB522" s="84"/>
      <c r="AC522" s="84"/>
      <c r="AD522" s="84"/>
      <c r="AE522" s="84"/>
      <c r="AF522" s="84"/>
      <c r="AG522" s="84"/>
    </row>
    <row r="523" spans="3:33" x14ac:dyDescent="0.15"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  <c r="AA523" s="84"/>
      <c r="AB523" s="84"/>
      <c r="AC523" s="84"/>
      <c r="AD523" s="84"/>
      <c r="AE523" s="84"/>
      <c r="AF523" s="84"/>
      <c r="AG523" s="84"/>
    </row>
    <row r="524" spans="3:33" x14ac:dyDescent="0.15"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  <c r="AA524" s="84"/>
      <c r="AB524" s="84"/>
      <c r="AC524" s="84"/>
      <c r="AD524" s="84"/>
      <c r="AE524" s="84"/>
      <c r="AF524" s="84"/>
      <c r="AG524" s="84"/>
    </row>
    <row r="525" spans="3:33" x14ac:dyDescent="0.15"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  <c r="AA525" s="84"/>
      <c r="AB525" s="84"/>
      <c r="AC525" s="84"/>
      <c r="AD525" s="84"/>
      <c r="AE525" s="84"/>
      <c r="AF525" s="84"/>
      <c r="AG525" s="84"/>
    </row>
    <row r="526" spans="3:33" x14ac:dyDescent="0.15"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  <c r="AA526" s="84"/>
      <c r="AB526" s="84"/>
      <c r="AC526" s="84"/>
      <c r="AD526" s="84"/>
      <c r="AE526" s="84"/>
      <c r="AF526" s="84"/>
      <c r="AG526" s="84"/>
    </row>
    <row r="527" spans="3:33" x14ac:dyDescent="0.15"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  <c r="AA527" s="84"/>
      <c r="AB527" s="84"/>
      <c r="AC527" s="84"/>
      <c r="AD527" s="84"/>
      <c r="AE527" s="84"/>
      <c r="AF527" s="84"/>
      <c r="AG527" s="84"/>
    </row>
    <row r="528" spans="3:33" x14ac:dyDescent="0.15"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  <c r="AA528" s="84"/>
      <c r="AB528" s="84"/>
      <c r="AC528" s="84"/>
      <c r="AD528" s="84"/>
      <c r="AE528" s="84"/>
      <c r="AF528" s="84"/>
      <c r="AG528" s="84"/>
    </row>
    <row r="529" spans="3:33" x14ac:dyDescent="0.15"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  <c r="AA529" s="84"/>
      <c r="AB529" s="84"/>
      <c r="AC529" s="84"/>
      <c r="AD529" s="84"/>
      <c r="AE529" s="84"/>
      <c r="AF529" s="84"/>
      <c r="AG529" s="84"/>
    </row>
    <row r="530" spans="3:33" x14ac:dyDescent="0.15"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  <c r="AA530" s="84"/>
      <c r="AB530" s="84"/>
      <c r="AC530" s="84"/>
      <c r="AD530" s="84"/>
      <c r="AE530" s="84"/>
      <c r="AF530" s="84"/>
      <c r="AG530" s="84"/>
    </row>
    <row r="531" spans="3:33" x14ac:dyDescent="0.15"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  <c r="AA531" s="84"/>
      <c r="AB531" s="84"/>
      <c r="AC531" s="84"/>
      <c r="AD531" s="84"/>
      <c r="AE531" s="84"/>
      <c r="AF531" s="84"/>
      <c r="AG531" s="84"/>
    </row>
    <row r="532" spans="3:33" x14ac:dyDescent="0.15"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  <c r="AA532" s="84"/>
      <c r="AB532" s="84"/>
      <c r="AC532" s="84"/>
      <c r="AD532" s="84"/>
      <c r="AE532" s="84"/>
      <c r="AF532" s="84"/>
      <c r="AG532" s="84"/>
    </row>
    <row r="533" spans="3:33" x14ac:dyDescent="0.15"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4"/>
      <c r="AE533" s="84"/>
      <c r="AF533" s="84"/>
      <c r="AG533" s="84"/>
    </row>
    <row r="534" spans="3:33" x14ac:dyDescent="0.15"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  <c r="AA534" s="84"/>
      <c r="AB534" s="84"/>
      <c r="AC534" s="84"/>
      <c r="AD534" s="84"/>
      <c r="AE534" s="84"/>
      <c r="AF534" s="84"/>
      <c r="AG534" s="84"/>
    </row>
    <row r="535" spans="3:33" x14ac:dyDescent="0.15"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4"/>
      <c r="AC535" s="84"/>
      <c r="AD535" s="84"/>
      <c r="AE535" s="84"/>
      <c r="AF535" s="84"/>
      <c r="AG535" s="84"/>
    </row>
    <row r="536" spans="3:33" x14ac:dyDescent="0.15"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  <c r="AA536" s="84"/>
      <c r="AB536" s="84"/>
      <c r="AC536" s="84"/>
      <c r="AD536" s="84"/>
      <c r="AE536" s="84"/>
      <c r="AF536" s="84"/>
      <c r="AG536" s="84"/>
    </row>
    <row r="537" spans="3:33" x14ac:dyDescent="0.15"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  <c r="AA537" s="84"/>
      <c r="AB537" s="84"/>
      <c r="AC537" s="84"/>
      <c r="AD537" s="84"/>
      <c r="AE537" s="84"/>
      <c r="AF537" s="84"/>
      <c r="AG537" s="84"/>
    </row>
    <row r="538" spans="3:33" x14ac:dyDescent="0.15"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  <c r="AA538" s="84"/>
      <c r="AB538" s="84"/>
      <c r="AC538" s="84"/>
      <c r="AD538" s="84"/>
      <c r="AE538" s="84"/>
      <c r="AF538" s="84"/>
      <c r="AG538" s="84"/>
    </row>
    <row r="539" spans="3:33" x14ac:dyDescent="0.15"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  <c r="AA539" s="84"/>
      <c r="AB539" s="84"/>
      <c r="AC539" s="84"/>
      <c r="AD539" s="84"/>
      <c r="AE539" s="84"/>
      <c r="AF539" s="84"/>
      <c r="AG539" s="84"/>
    </row>
    <row r="540" spans="3:33" x14ac:dyDescent="0.15"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  <c r="AA540" s="84"/>
      <c r="AB540" s="84"/>
      <c r="AC540" s="84"/>
      <c r="AD540" s="84"/>
      <c r="AE540" s="84"/>
      <c r="AF540" s="84"/>
      <c r="AG540" s="84"/>
    </row>
    <row r="541" spans="3:33" x14ac:dyDescent="0.15"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  <c r="AA541" s="84"/>
      <c r="AB541" s="84"/>
      <c r="AC541" s="84"/>
      <c r="AD541" s="84"/>
      <c r="AE541" s="84"/>
      <c r="AF541" s="84"/>
      <c r="AG541" s="84"/>
    </row>
    <row r="542" spans="3:33" x14ac:dyDescent="0.15"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  <c r="AA542" s="84"/>
      <c r="AB542" s="84"/>
      <c r="AC542" s="84"/>
      <c r="AD542" s="84"/>
      <c r="AE542" s="84"/>
      <c r="AF542" s="84"/>
      <c r="AG542" s="84"/>
    </row>
    <row r="543" spans="3:33" x14ac:dyDescent="0.15"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  <c r="AA543" s="84"/>
      <c r="AB543" s="84"/>
      <c r="AC543" s="84"/>
      <c r="AD543" s="84"/>
      <c r="AE543" s="84"/>
      <c r="AF543" s="84"/>
      <c r="AG543" s="84"/>
    </row>
    <row r="544" spans="3:33" x14ac:dyDescent="0.15"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  <c r="AA544" s="84"/>
      <c r="AB544" s="84"/>
      <c r="AC544" s="84"/>
      <c r="AD544" s="84"/>
      <c r="AE544" s="84"/>
      <c r="AF544" s="84"/>
      <c r="AG544" s="84"/>
    </row>
    <row r="545" spans="3:33" x14ac:dyDescent="0.15"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  <c r="AA545" s="84"/>
      <c r="AB545" s="84"/>
      <c r="AC545" s="84"/>
      <c r="AD545" s="84"/>
      <c r="AE545" s="84"/>
      <c r="AF545" s="84"/>
      <c r="AG545" s="84"/>
    </row>
    <row r="546" spans="3:33" x14ac:dyDescent="0.15"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  <c r="AA546" s="84"/>
      <c r="AB546" s="84"/>
      <c r="AC546" s="84"/>
      <c r="AD546" s="84"/>
      <c r="AE546" s="84"/>
      <c r="AF546" s="84"/>
      <c r="AG546" s="84"/>
    </row>
    <row r="547" spans="3:33" x14ac:dyDescent="0.15"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  <c r="AA547" s="84"/>
      <c r="AB547" s="84"/>
      <c r="AC547" s="84"/>
      <c r="AD547" s="84"/>
      <c r="AE547" s="84"/>
      <c r="AF547" s="84"/>
      <c r="AG547" s="84"/>
    </row>
    <row r="548" spans="3:33" x14ac:dyDescent="0.15"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  <c r="AA548" s="84"/>
      <c r="AB548" s="84"/>
      <c r="AC548" s="84"/>
      <c r="AD548" s="84"/>
      <c r="AE548" s="84"/>
      <c r="AF548" s="84"/>
      <c r="AG548" s="84"/>
    </row>
    <row r="549" spans="3:33" x14ac:dyDescent="0.15"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  <c r="AA549" s="84"/>
      <c r="AB549" s="84"/>
      <c r="AC549" s="84"/>
      <c r="AD549" s="84"/>
      <c r="AE549" s="84"/>
      <c r="AF549" s="84"/>
      <c r="AG549" s="84"/>
    </row>
    <row r="550" spans="3:33" x14ac:dyDescent="0.15"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  <c r="AA550" s="84"/>
      <c r="AB550" s="84"/>
      <c r="AC550" s="84"/>
      <c r="AD550" s="84"/>
      <c r="AE550" s="84"/>
      <c r="AF550" s="84"/>
      <c r="AG550" s="84"/>
    </row>
    <row r="551" spans="3:33" x14ac:dyDescent="0.15"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  <c r="AA551" s="84"/>
      <c r="AB551" s="84"/>
      <c r="AC551" s="84"/>
      <c r="AD551" s="84"/>
      <c r="AE551" s="84"/>
      <c r="AF551" s="84"/>
      <c r="AG551" s="84"/>
    </row>
    <row r="552" spans="3:33" x14ac:dyDescent="0.15"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  <c r="AA552" s="84"/>
      <c r="AB552" s="84"/>
      <c r="AC552" s="84"/>
      <c r="AD552" s="84"/>
      <c r="AE552" s="84"/>
      <c r="AF552" s="84"/>
      <c r="AG552" s="84"/>
    </row>
    <row r="553" spans="3:33" x14ac:dyDescent="0.15"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  <c r="AA553" s="84"/>
      <c r="AB553" s="84"/>
      <c r="AC553" s="84"/>
      <c r="AD553" s="84"/>
      <c r="AE553" s="84"/>
      <c r="AF553" s="84"/>
      <c r="AG553" s="84"/>
    </row>
    <row r="554" spans="3:33" x14ac:dyDescent="0.15"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</row>
    <row r="555" spans="3:33" x14ac:dyDescent="0.15"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4"/>
      <c r="AC555" s="84"/>
      <c r="AD555" s="84"/>
      <c r="AE555" s="84"/>
      <c r="AF555" s="84"/>
      <c r="AG555" s="84"/>
    </row>
    <row r="556" spans="3:33" x14ac:dyDescent="0.15"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  <c r="AA556" s="84"/>
      <c r="AB556" s="84"/>
      <c r="AC556" s="84"/>
      <c r="AD556" s="84"/>
      <c r="AE556" s="84"/>
      <c r="AF556" s="84"/>
      <c r="AG556" s="84"/>
    </row>
    <row r="557" spans="3:33" x14ac:dyDescent="0.15"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  <c r="AA557" s="84"/>
      <c r="AB557" s="84"/>
      <c r="AC557" s="84"/>
      <c r="AD557" s="84"/>
      <c r="AE557" s="84"/>
      <c r="AF557" s="84"/>
      <c r="AG557" s="84"/>
    </row>
    <row r="558" spans="3:33" x14ac:dyDescent="0.15"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  <c r="AA558" s="84"/>
      <c r="AB558" s="84"/>
      <c r="AC558" s="84"/>
      <c r="AD558" s="84"/>
      <c r="AE558" s="84"/>
      <c r="AF558" s="84"/>
      <c r="AG558" s="84"/>
    </row>
    <row r="559" spans="3:33" x14ac:dyDescent="0.15"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  <c r="AA559" s="84"/>
      <c r="AB559" s="84"/>
      <c r="AC559" s="84"/>
      <c r="AD559" s="84"/>
      <c r="AE559" s="84"/>
      <c r="AF559" s="84"/>
      <c r="AG559" s="84"/>
    </row>
    <row r="560" spans="3:33" x14ac:dyDescent="0.15"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  <c r="AA560" s="84"/>
      <c r="AB560" s="84"/>
      <c r="AC560" s="84"/>
      <c r="AD560" s="84"/>
      <c r="AE560" s="84"/>
      <c r="AF560" s="84"/>
      <c r="AG560" s="84"/>
    </row>
    <row r="561" spans="3:33" x14ac:dyDescent="0.15"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  <c r="AA561" s="84"/>
      <c r="AB561" s="84"/>
      <c r="AC561" s="84"/>
      <c r="AD561" s="84"/>
      <c r="AE561" s="84"/>
      <c r="AF561" s="84"/>
      <c r="AG561" s="84"/>
    </row>
    <row r="562" spans="3:33" x14ac:dyDescent="0.15"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  <c r="AA562" s="84"/>
      <c r="AB562" s="84"/>
      <c r="AC562" s="84"/>
      <c r="AD562" s="84"/>
      <c r="AE562" s="84"/>
      <c r="AF562" s="84"/>
      <c r="AG562" s="84"/>
    </row>
    <row r="563" spans="3:33" x14ac:dyDescent="0.15"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  <c r="AA563" s="84"/>
      <c r="AB563" s="84"/>
      <c r="AC563" s="84"/>
      <c r="AD563" s="84"/>
      <c r="AE563" s="84"/>
      <c r="AF563" s="84"/>
      <c r="AG563" s="84"/>
    </row>
    <row r="564" spans="3:33" x14ac:dyDescent="0.15"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  <c r="AA564" s="84"/>
      <c r="AB564" s="84"/>
      <c r="AC564" s="84"/>
      <c r="AD564" s="84"/>
      <c r="AE564" s="84"/>
      <c r="AF564" s="84"/>
      <c r="AG564" s="84"/>
    </row>
    <row r="565" spans="3:33" x14ac:dyDescent="0.15"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  <c r="AE565" s="84"/>
      <c r="AF565" s="84"/>
      <c r="AG565" s="84"/>
    </row>
    <row r="566" spans="3:33" x14ac:dyDescent="0.15"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  <c r="AA566" s="84"/>
      <c r="AB566" s="84"/>
      <c r="AC566" s="84"/>
      <c r="AD566" s="84"/>
      <c r="AE566" s="84"/>
      <c r="AF566" s="84"/>
      <c r="AG566" s="84"/>
    </row>
    <row r="567" spans="3:33" x14ac:dyDescent="0.15"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84"/>
      <c r="AE567" s="84"/>
      <c r="AF567" s="84"/>
      <c r="AG567" s="84"/>
    </row>
    <row r="568" spans="3:33" x14ac:dyDescent="0.15"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  <c r="AE568" s="84"/>
      <c r="AF568" s="84"/>
      <c r="AG568" s="84"/>
    </row>
    <row r="569" spans="3:33" x14ac:dyDescent="0.15"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  <c r="AA569" s="84"/>
      <c r="AB569" s="84"/>
      <c r="AC569" s="84"/>
      <c r="AD569" s="84"/>
      <c r="AE569" s="84"/>
      <c r="AF569" s="84"/>
      <c r="AG569" s="84"/>
    </row>
    <row r="570" spans="3:33" x14ac:dyDescent="0.15"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  <c r="AA570" s="84"/>
      <c r="AB570" s="84"/>
      <c r="AC570" s="84"/>
      <c r="AD570" s="84"/>
      <c r="AE570" s="84"/>
      <c r="AF570" s="84"/>
      <c r="AG570" s="84"/>
    </row>
    <row r="571" spans="3:33" x14ac:dyDescent="0.15"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  <c r="AA571" s="84"/>
      <c r="AB571" s="84"/>
      <c r="AC571" s="84"/>
      <c r="AD571" s="84"/>
      <c r="AE571" s="84"/>
      <c r="AF571" s="84"/>
      <c r="AG571" s="84"/>
    </row>
    <row r="572" spans="3:33" x14ac:dyDescent="0.15"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  <c r="AA572" s="84"/>
      <c r="AB572" s="84"/>
      <c r="AC572" s="84"/>
      <c r="AD572" s="84"/>
      <c r="AE572" s="84"/>
      <c r="AF572" s="84"/>
      <c r="AG572" s="84"/>
    </row>
    <row r="573" spans="3:33" x14ac:dyDescent="0.15"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  <c r="AA573" s="84"/>
      <c r="AB573" s="84"/>
      <c r="AC573" s="84"/>
      <c r="AD573" s="84"/>
      <c r="AE573" s="84"/>
      <c r="AF573" s="84"/>
      <c r="AG573" s="84"/>
    </row>
    <row r="574" spans="3:33" x14ac:dyDescent="0.15"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  <c r="AA574" s="84"/>
      <c r="AB574" s="84"/>
      <c r="AC574" s="84"/>
      <c r="AD574" s="84"/>
      <c r="AE574" s="84"/>
      <c r="AF574" s="84"/>
      <c r="AG574" s="84"/>
    </row>
    <row r="575" spans="3:33" x14ac:dyDescent="0.15"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  <c r="AA575" s="84"/>
      <c r="AB575" s="84"/>
      <c r="AC575" s="84"/>
      <c r="AD575" s="84"/>
      <c r="AE575" s="84"/>
      <c r="AF575" s="84"/>
      <c r="AG575" s="84"/>
    </row>
    <row r="576" spans="3:33" x14ac:dyDescent="0.15"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  <c r="AA576" s="84"/>
      <c r="AB576" s="84"/>
      <c r="AC576" s="84"/>
      <c r="AD576" s="84"/>
      <c r="AE576" s="84"/>
      <c r="AF576" s="84"/>
      <c r="AG576" s="84"/>
    </row>
    <row r="577" spans="3:33" x14ac:dyDescent="0.15"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  <c r="AA577" s="84"/>
      <c r="AB577" s="84"/>
      <c r="AC577" s="84"/>
      <c r="AD577" s="84"/>
      <c r="AE577" s="84"/>
      <c r="AF577" s="84"/>
      <c r="AG577" s="84"/>
    </row>
    <row r="578" spans="3:33" x14ac:dyDescent="0.15"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  <c r="AA578" s="84"/>
      <c r="AB578" s="84"/>
      <c r="AC578" s="84"/>
      <c r="AD578" s="84"/>
      <c r="AE578" s="84"/>
      <c r="AF578" s="84"/>
      <c r="AG578" s="84"/>
    </row>
    <row r="579" spans="3:33" x14ac:dyDescent="0.15"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  <c r="AA579" s="84"/>
      <c r="AB579" s="84"/>
      <c r="AC579" s="84"/>
      <c r="AD579" s="84"/>
      <c r="AE579" s="84"/>
      <c r="AF579" s="84"/>
      <c r="AG579" s="84"/>
    </row>
    <row r="580" spans="3:33" x14ac:dyDescent="0.15"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  <c r="AA580" s="84"/>
      <c r="AB580" s="84"/>
      <c r="AC580" s="84"/>
      <c r="AD580" s="84"/>
      <c r="AE580" s="84"/>
      <c r="AF580" s="84"/>
      <c r="AG580" s="84"/>
    </row>
    <row r="581" spans="3:33" x14ac:dyDescent="0.15"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  <c r="AA581" s="84"/>
      <c r="AB581" s="84"/>
      <c r="AC581" s="84"/>
      <c r="AD581" s="84"/>
      <c r="AE581" s="84"/>
      <c r="AF581" s="84"/>
      <c r="AG581" s="84"/>
    </row>
    <row r="582" spans="3:33" x14ac:dyDescent="0.15"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  <c r="AA582" s="84"/>
      <c r="AB582" s="84"/>
      <c r="AC582" s="84"/>
      <c r="AD582" s="84"/>
      <c r="AE582" s="84"/>
      <c r="AF582" s="84"/>
      <c r="AG582" s="84"/>
    </row>
    <row r="583" spans="3:33" x14ac:dyDescent="0.15"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  <c r="AA583" s="84"/>
      <c r="AB583" s="84"/>
      <c r="AC583" s="84"/>
      <c r="AD583" s="84"/>
      <c r="AE583" s="84"/>
      <c r="AF583" s="84"/>
      <c r="AG583" s="84"/>
    </row>
    <row r="584" spans="3:33" x14ac:dyDescent="0.15"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  <c r="AA584" s="84"/>
      <c r="AB584" s="84"/>
      <c r="AC584" s="84"/>
      <c r="AD584" s="84"/>
      <c r="AE584" s="84"/>
      <c r="AF584" s="84"/>
      <c r="AG584" s="84"/>
    </row>
    <row r="585" spans="3:33" x14ac:dyDescent="0.15"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  <c r="AA585" s="84"/>
      <c r="AB585" s="84"/>
      <c r="AC585" s="84"/>
      <c r="AD585" s="84"/>
      <c r="AE585" s="84"/>
      <c r="AF585" s="84"/>
      <c r="AG585" s="84"/>
    </row>
    <row r="586" spans="3:33" x14ac:dyDescent="0.15"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  <c r="AA586" s="84"/>
      <c r="AB586" s="84"/>
      <c r="AC586" s="84"/>
      <c r="AD586" s="84"/>
      <c r="AE586" s="84"/>
      <c r="AF586" s="84"/>
      <c r="AG586" s="84"/>
    </row>
    <row r="587" spans="3:33" x14ac:dyDescent="0.15"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  <c r="AA587" s="84"/>
      <c r="AB587" s="84"/>
      <c r="AC587" s="84"/>
      <c r="AD587" s="84"/>
      <c r="AE587" s="84"/>
      <c r="AF587" s="84"/>
      <c r="AG587" s="84"/>
    </row>
    <row r="588" spans="3:33" x14ac:dyDescent="0.15"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4"/>
      <c r="AC588" s="84"/>
      <c r="AD588" s="84"/>
      <c r="AE588" s="84"/>
      <c r="AF588" s="84"/>
      <c r="AG588" s="84"/>
    </row>
    <row r="589" spans="3:33" x14ac:dyDescent="0.15"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  <c r="AA589" s="84"/>
      <c r="AB589" s="84"/>
      <c r="AC589" s="84"/>
      <c r="AD589" s="84"/>
      <c r="AE589" s="84"/>
      <c r="AF589" s="84"/>
      <c r="AG589" s="84"/>
    </row>
    <row r="590" spans="3:33" x14ac:dyDescent="0.15"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  <c r="AA590" s="84"/>
      <c r="AB590" s="84"/>
      <c r="AC590" s="84"/>
      <c r="AD590" s="84"/>
      <c r="AE590" s="84"/>
      <c r="AF590" s="84"/>
      <c r="AG590" s="84"/>
    </row>
    <row r="591" spans="3:33" x14ac:dyDescent="0.15"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  <c r="AA591" s="84"/>
      <c r="AB591" s="84"/>
      <c r="AC591" s="84"/>
      <c r="AD591" s="84"/>
      <c r="AE591" s="84"/>
      <c r="AF591" s="84"/>
      <c r="AG591" s="84"/>
    </row>
    <row r="592" spans="3:33" x14ac:dyDescent="0.15"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  <c r="AA592" s="84"/>
      <c r="AB592" s="84"/>
      <c r="AC592" s="84"/>
      <c r="AD592" s="84"/>
      <c r="AE592" s="84"/>
      <c r="AF592" s="84"/>
      <c r="AG592" s="84"/>
    </row>
    <row r="593" spans="3:33" x14ac:dyDescent="0.15"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  <c r="AA593" s="84"/>
      <c r="AB593" s="84"/>
      <c r="AC593" s="84"/>
      <c r="AD593" s="84"/>
      <c r="AE593" s="84"/>
      <c r="AF593" s="84"/>
      <c r="AG593" s="84"/>
    </row>
    <row r="594" spans="3:33" x14ac:dyDescent="0.15"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  <c r="AA594" s="84"/>
      <c r="AB594" s="84"/>
      <c r="AC594" s="84"/>
      <c r="AD594" s="84"/>
      <c r="AE594" s="84"/>
      <c r="AF594" s="84"/>
      <c r="AG594" s="84"/>
    </row>
    <row r="595" spans="3:33" x14ac:dyDescent="0.15"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  <c r="AA595" s="84"/>
      <c r="AB595" s="84"/>
      <c r="AC595" s="84"/>
      <c r="AD595" s="84"/>
      <c r="AE595" s="84"/>
      <c r="AF595" s="84"/>
      <c r="AG595" s="84"/>
    </row>
    <row r="596" spans="3:33" x14ac:dyDescent="0.15"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  <c r="AA596" s="84"/>
      <c r="AB596" s="84"/>
      <c r="AC596" s="84"/>
      <c r="AD596" s="84"/>
      <c r="AE596" s="84"/>
      <c r="AF596" s="84"/>
      <c r="AG596" s="84"/>
    </row>
    <row r="597" spans="3:33" x14ac:dyDescent="0.15"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  <c r="AA597" s="84"/>
      <c r="AB597" s="84"/>
      <c r="AC597" s="84"/>
      <c r="AD597" s="84"/>
      <c r="AE597" s="84"/>
      <c r="AF597" s="84"/>
      <c r="AG597" s="84"/>
    </row>
    <row r="598" spans="3:33" x14ac:dyDescent="0.15"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  <c r="AA598" s="84"/>
      <c r="AB598" s="84"/>
      <c r="AC598" s="84"/>
      <c r="AD598" s="84"/>
      <c r="AE598" s="84"/>
      <c r="AF598" s="84"/>
      <c r="AG598" s="84"/>
    </row>
    <row r="599" spans="3:33" x14ac:dyDescent="0.15"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  <c r="AA599" s="84"/>
      <c r="AB599" s="84"/>
      <c r="AC599" s="84"/>
      <c r="AD599" s="84"/>
      <c r="AE599" s="84"/>
      <c r="AF599" s="84"/>
      <c r="AG599" s="84"/>
    </row>
    <row r="600" spans="3:33" x14ac:dyDescent="0.15"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  <c r="AA600" s="84"/>
      <c r="AB600" s="84"/>
      <c r="AC600" s="84"/>
      <c r="AD600" s="84"/>
      <c r="AE600" s="84"/>
      <c r="AF600" s="84"/>
      <c r="AG600" s="84"/>
    </row>
    <row r="601" spans="3:33" x14ac:dyDescent="0.15"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  <c r="AA601" s="84"/>
      <c r="AB601" s="84"/>
      <c r="AC601" s="84"/>
      <c r="AD601" s="84"/>
      <c r="AE601" s="84"/>
      <c r="AF601" s="84"/>
      <c r="AG601" s="84"/>
    </row>
    <row r="602" spans="3:33" x14ac:dyDescent="0.15"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  <c r="AA602" s="84"/>
      <c r="AB602" s="84"/>
      <c r="AC602" s="84"/>
      <c r="AD602" s="84"/>
      <c r="AE602" s="84"/>
      <c r="AF602" s="84"/>
      <c r="AG602" s="84"/>
    </row>
    <row r="603" spans="3:33" x14ac:dyDescent="0.15"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  <c r="AA603" s="84"/>
      <c r="AB603" s="84"/>
      <c r="AC603" s="84"/>
      <c r="AD603" s="84"/>
      <c r="AE603" s="84"/>
      <c r="AF603" s="84"/>
      <c r="AG603" s="84"/>
    </row>
    <row r="604" spans="3:33" x14ac:dyDescent="0.15"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  <c r="AA604" s="84"/>
      <c r="AB604" s="84"/>
      <c r="AC604" s="84"/>
      <c r="AD604" s="84"/>
      <c r="AE604" s="84"/>
      <c r="AF604" s="84"/>
      <c r="AG604" s="84"/>
    </row>
    <row r="605" spans="3:33" x14ac:dyDescent="0.15"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  <c r="AA605" s="84"/>
      <c r="AB605" s="84"/>
      <c r="AC605" s="84"/>
      <c r="AD605" s="84"/>
      <c r="AE605" s="84"/>
      <c r="AF605" s="84"/>
      <c r="AG605" s="84"/>
    </row>
    <row r="606" spans="3:33" x14ac:dyDescent="0.15"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  <c r="AA606" s="84"/>
      <c r="AB606" s="84"/>
      <c r="AC606" s="84"/>
      <c r="AD606" s="84"/>
      <c r="AE606" s="84"/>
      <c r="AF606" s="84"/>
      <c r="AG606" s="84"/>
    </row>
    <row r="607" spans="3:33" x14ac:dyDescent="0.15"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  <c r="AA607" s="84"/>
      <c r="AB607" s="84"/>
      <c r="AC607" s="84"/>
      <c r="AD607" s="84"/>
      <c r="AE607" s="84"/>
      <c r="AF607" s="84"/>
      <c r="AG607" s="84"/>
    </row>
    <row r="608" spans="3:33" x14ac:dyDescent="0.15"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  <c r="AA608" s="84"/>
      <c r="AB608" s="84"/>
      <c r="AC608" s="84"/>
      <c r="AD608" s="84"/>
      <c r="AE608" s="84"/>
      <c r="AF608" s="84"/>
      <c r="AG608" s="84"/>
    </row>
    <row r="609" spans="3:33" x14ac:dyDescent="0.15"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  <c r="AA609" s="84"/>
      <c r="AB609" s="84"/>
      <c r="AC609" s="84"/>
      <c r="AD609" s="84"/>
      <c r="AE609" s="84"/>
      <c r="AF609" s="84"/>
      <c r="AG609" s="84"/>
    </row>
    <row r="610" spans="3:33" x14ac:dyDescent="0.15"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84"/>
      <c r="AE610" s="84"/>
      <c r="AF610" s="84"/>
      <c r="AG610" s="84"/>
    </row>
    <row r="611" spans="3:33" x14ac:dyDescent="0.15"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84"/>
      <c r="AE611" s="84"/>
      <c r="AF611" s="84"/>
      <c r="AG611" s="84"/>
    </row>
    <row r="612" spans="3:33" x14ac:dyDescent="0.15"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  <c r="AA612" s="84"/>
      <c r="AB612" s="84"/>
      <c r="AC612" s="84"/>
      <c r="AD612" s="84"/>
      <c r="AE612" s="84"/>
      <c r="AF612" s="84"/>
      <c r="AG612" s="84"/>
    </row>
    <row r="613" spans="3:33" x14ac:dyDescent="0.15"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84"/>
      <c r="AE613" s="84"/>
      <c r="AF613" s="84"/>
      <c r="AG613" s="84"/>
    </row>
    <row r="614" spans="3:33" x14ac:dyDescent="0.15"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84"/>
      <c r="AE614" s="84"/>
      <c r="AF614" s="84"/>
      <c r="AG614" s="84"/>
    </row>
    <row r="615" spans="3:33" x14ac:dyDescent="0.15"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  <c r="AA615" s="84"/>
      <c r="AB615" s="84"/>
      <c r="AC615" s="84"/>
      <c r="AD615" s="84"/>
      <c r="AE615" s="84"/>
      <c r="AF615" s="84"/>
      <c r="AG615" s="84"/>
    </row>
    <row r="616" spans="3:33" x14ac:dyDescent="0.15"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4"/>
      <c r="AE616" s="84"/>
      <c r="AF616" s="84"/>
      <c r="AG616" s="84"/>
    </row>
    <row r="617" spans="3:33" x14ac:dyDescent="0.15"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84"/>
      <c r="AE617" s="84"/>
      <c r="AF617" s="84"/>
      <c r="AG617" s="84"/>
    </row>
    <row r="618" spans="3:33" x14ac:dyDescent="0.15"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4"/>
      <c r="AE618" s="84"/>
      <c r="AF618" s="84"/>
      <c r="AG618" s="84"/>
    </row>
    <row r="619" spans="3:33" x14ac:dyDescent="0.15"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84"/>
      <c r="AE619" s="84"/>
      <c r="AF619" s="84"/>
      <c r="AG619" s="84"/>
    </row>
    <row r="620" spans="3:33" x14ac:dyDescent="0.15"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84"/>
      <c r="AE620" s="84"/>
      <c r="AF620" s="84"/>
      <c r="AG620" s="84"/>
    </row>
    <row r="621" spans="3:33" x14ac:dyDescent="0.15"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84"/>
      <c r="AB621" s="84"/>
      <c r="AC621" s="84"/>
      <c r="AD621" s="84"/>
      <c r="AE621" s="84"/>
      <c r="AF621" s="84"/>
      <c r="AG621" s="84"/>
    </row>
    <row r="622" spans="3:33" x14ac:dyDescent="0.15"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84"/>
      <c r="AB622" s="84"/>
      <c r="AC622" s="84"/>
      <c r="AD622" s="84"/>
      <c r="AE622" s="84"/>
      <c r="AF622" s="84"/>
      <c r="AG622" s="84"/>
    </row>
    <row r="623" spans="3:33" x14ac:dyDescent="0.15"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84"/>
      <c r="AB623" s="84"/>
      <c r="AC623" s="84"/>
      <c r="AD623" s="84"/>
      <c r="AE623" s="84"/>
      <c r="AF623" s="84"/>
      <c r="AG623" s="84"/>
    </row>
    <row r="624" spans="3:33" x14ac:dyDescent="0.15"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  <c r="AA624" s="84"/>
      <c r="AB624" s="84"/>
      <c r="AC624" s="84"/>
      <c r="AD624" s="84"/>
      <c r="AE624" s="84"/>
      <c r="AF624" s="84"/>
      <c r="AG624" s="84"/>
    </row>
    <row r="625" spans="3:33" x14ac:dyDescent="0.15"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  <c r="AA625" s="84"/>
      <c r="AB625" s="84"/>
      <c r="AC625" s="84"/>
      <c r="AD625" s="84"/>
      <c r="AE625" s="84"/>
      <c r="AF625" s="84"/>
      <c r="AG625" s="84"/>
    </row>
    <row r="626" spans="3:33" x14ac:dyDescent="0.15"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  <c r="AA626" s="84"/>
      <c r="AB626" s="84"/>
      <c r="AC626" s="84"/>
      <c r="AD626" s="84"/>
      <c r="AE626" s="84"/>
      <c r="AF626" s="84"/>
      <c r="AG626" s="84"/>
    </row>
    <row r="627" spans="3:33" x14ac:dyDescent="0.15"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  <c r="AA627" s="84"/>
      <c r="AB627" s="84"/>
      <c r="AC627" s="84"/>
      <c r="AD627" s="84"/>
      <c r="AE627" s="84"/>
      <c r="AF627" s="84"/>
      <c r="AG627" s="84"/>
    </row>
    <row r="628" spans="3:33" x14ac:dyDescent="0.15"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  <c r="AA628" s="84"/>
      <c r="AB628" s="84"/>
      <c r="AC628" s="84"/>
      <c r="AD628" s="84"/>
      <c r="AE628" s="84"/>
      <c r="AF628" s="84"/>
      <c r="AG628" s="84"/>
    </row>
    <row r="629" spans="3:33" x14ac:dyDescent="0.15"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  <c r="AA629" s="84"/>
      <c r="AB629" s="84"/>
      <c r="AC629" s="84"/>
      <c r="AD629" s="84"/>
      <c r="AE629" s="84"/>
      <c r="AF629" s="84"/>
      <c r="AG629" s="84"/>
    </row>
    <row r="630" spans="3:33" x14ac:dyDescent="0.15"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  <c r="AA630" s="84"/>
      <c r="AB630" s="84"/>
      <c r="AC630" s="84"/>
      <c r="AD630" s="84"/>
      <c r="AE630" s="84"/>
      <c r="AF630" s="84"/>
      <c r="AG630" s="84"/>
    </row>
    <row r="631" spans="3:33" x14ac:dyDescent="0.15"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  <c r="AA631" s="84"/>
      <c r="AB631" s="84"/>
      <c r="AC631" s="84"/>
      <c r="AD631" s="84"/>
      <c r="AE631" s="84"/>
      <c r="AF631" s="84"/>
      <c r="AG631" s="84"/>
    </row>
    <row r="632" spans="3:33" x14ac:dyDescent="0.15"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  <c r="AA632" s="84"/>
      <c r="AB632" s="84"/>
      <c r="AC632" s="84"/>
      <c r="AD632" s="84"/>
      <c r="AE632" s="84"/>
      <c r="AF632" s="84"/>
      <c r="AG632" s="84"/>
    </row>
    <row r="633" spans="3:33" x14ac:dyDescent="0.15"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  <c r="AA633" s="84"/>
      <c r="AB633" s="84"/>
      <c r="AC633" s="84"/>
      <c r="AD633" s="84"/>
      <c r="AE633" s="84"/>
      <c r="AF633" s="84"/>
      <c r="AG633" s="84"/>
    </row>
    <row r="634" spans="3:33" x14ac:dyDescent="0.15"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  <c r="AA634" s="84"/>
      <c r="AB634" s="84"/>
      <c r="AC634" s="84"/>
      <c r="AD634" s="84"/>
      <c r="AE634" s="84"/>
      <c r="AF634" s="84"/>
      <c r="AG634" s="84"/>
    </row>
    <row r="635" spans="3:33" x14ac:dyDescent="0.15"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  <c r="AA635" s="84"/>
      <c r="AB635" s="84"/>
      <c r="AC635" s="84"/>
      <c r="AD635" s="84"/>
      <c r="AE635" s="84"/>
      <c r="AF635" s="84"/>
      <c r="AG635" s="84"/>
    </row>
    <row r="636" spans="3:33" x14ac:dyDescent="0.15"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  <c r="AA636" s="84"/>
      <c r="AB636" s="84"/>
      <c r="AC636" s="84"/>
      <c r="AD636" s="84"/>
      <c r="AE636" s="84"/>
      <c r="AF636" s="84"/>
      <c r="AG636" s="84"/>
    </row>
    <row r="637" spans="3:33" x14ac:dyDescent="0.15"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  <c r="AA637" s="84"/>
      <c r="AB637" s="84"/>
      <c r="AC637" s="84"/>
      <c r="AD637" s="84"/>
      <c r="AE637" s="84"/>
      <c r="AF637" s="84"/>
      <c r="AG637" s="84"/>
    </row>
    <row r="638" spans="3:33" x14ac:dyDescent="0.15"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4"/>
      <c r="AC638" s="84"/>
      <c r="AD638" s="84"/>
      <c r="AE638" s="84"/>
      <c r="AF638" s="84"/>
      <c r="AG638" s="84"/>
    </row>
    <row r="639" spans="3:33" x14ac:dyDescent="0.15"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  <c r="AA639" s="84"/>
      <c r="AB639" s="84"/>
      <c r="AC639" s="84"/>
      <c r="AD639" s="84"/>
      <c r="AE639" s="84"/>
      <c r="AF639" s="84"/>
      <c r="AG639" s="84"/>
    </row>
    <row r="640" spans="3:33" x14ac:dyDescent="0.15"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  <c r="AA640" s="84"/>
      <c r="AB640" s="84"/>
      <c r="AC640" s="84"/>
      <c r="AD640" s="84"/>
      <c r="AE640" s="84"/>
      <c r="AF640" s="84"/>
      <c r="AG640" s="84"/>
    </row>
    <row r="641" spans="3:33" x14ac:dyDescent="0.15"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  <c r="AA641" s="84"/>
      <c r="AB641" s="84"/>
      <c r="AC641" s="84"/>
      <c r="AD641" s="84"/>
      <c r="AE641" s="84"/>
      <c r="AF641" s="84"/>
      <c r="AG641" s="84"/>
    </row>
    <row r="642" spans="3:33" x14ac:dyDescent="0.15"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  <c r="AA642" s="84"/>
      <c r="AB642" s="84"/>
      <c r="AC642" s="84"/>
      <c r="AD642" s="84"/>
      <c r="AE642" s="84"/>
      <c r="AF642" s="84"/>
      <c r="AG642" s="84"/>
    </row>
    <row r="643" spans="3:33" x14ac:dyDescent="0.15"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  <c r="AA643" s="84"/>
      <c r="AB643" s="84"/>
      <c r="AC643" s="84"/>
      <c r="AD643" s="84"/>
      <c r="AE643" s="84"/>
      <c r="AF643" s="84"/>
      <c r="AG643" s="84"/>
    </row>
    <row r="644" spans="3:33" x14ac:dyDescent="0.15"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  <c r="AA644" s="84"/>
      <c r="AB644" s="84"/>
      <c r="AC644" s="84"/>
      <c r="AD644" s="84"/>
      <c r="AE644" s="84"/>
      <c r="AF644" s="84"/>
      <c r="AG644" s="84"/>
    </row>
    <row r="645" spans="3:33" x14ac:dyDescent="0.15"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  <c r="AA645" s="84"/>
      <c r="AB645" s="84"/>
      <c r="AC645" s="84"/>
      <c r="AD645" s="84"/>
      <c r="AE645" s="84"/>
      <c r="AF645" s="84"/>
      <c r="AG645" s="84"/>
    </row>
    <row r="646" spans="3:33" x14ac:dyDescent="0.15"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  <c r="AA646" s="84"/>
      <c r="AB646" s="84"/>
      <c r="AC646" s="84"/>
      <c r="AD646" s="84"/>
      <c r="AE646" s="84"/>
      <c r="AF646" s="84"/>
      <c r="AG646" s="84"/>
    </row>
    <row r="647" spans="3:33" x14ac:dyDescent="0.15"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  <c r="AA647" s="84"/>
      <c r="AB647" s="84"/>
      <c r="AC647" s="84"/>
      <c r="AD647" s="84"/>
      <c r="AE647" s="84"/>
      <c r="AF647" s="84"/>
      <c r="AG647" s="84"/>
    </row>
    <row r="648" spans="3:33" x14ac:dyDescent="0.15"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  <c r="AA648" s="84"/>
      <c r="AB648" s="84"/>
      <c r="AC648" s="84"/>
      <c r="AD648" s="84"/>
      <c r="AE648" s="84"/>
      <c r="AF648" s="84"/>
      <c r="AG648" s="84"/>
    </row>
    <row r="649" spans="3:33" x14ac:dyDescent="0.15"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  <c r="AA649" s="84"/>
      <c r="AB649" s="84"/>
      <c r="AC649" s="84"/>
      <c r="AD649" s="84"/>
      <c r="AE649" s="84"/>
      <c r="AF649" s="84"/>
      <c r="AG649" s="84"/>
    </row>
    <row r="650" spans="3:33" x14ac:dyDescent="0.15"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  <c r="AA650" s="84"/>
      <c r="AB650" s="84"/>
      <c r="AC650" s="84"/>
      <c r="AD650" s="84"/>
      <c r="AE650" s="84"/>
      <c r="AF650" s="84"/>
      <c r="AG650" s="84"/>
    </row>
    <row r="651" spans="3:33" x14ac:dyDescent="0.15"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  <c r="AA651" s="84"/>
      <c r="AB651" s="84"/>
      <c r="AC651" s="84"/>
      <c r="AD651" s="84"/>
      <c r="AE651" s="84"/>
      <c r="AF651" s="84"/>
      <c r="AG651" s="84"/>
    </row>
    <row r="652" spans="3:33" x14ac:dyDescent="0.15"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  <c r="AA652" s="84"/>
      <c r="AB652" s="84"/>
      <c r="AC652" s="84"/>
      <c r="AD652" s="84"/>
      <c r="AE652" s="84"/>
      <c r="AF652" s="84"/>
      <c r="AG652" s="84"/>
    </row>
    <row r="653" spans="3:33" x14ac:dyDescent="0.15"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4"/>
      <c r="AE653" s="84"/>
      <c r="AF653" s="84"/>
      <c r="AG653" s="84"/>
    </row>
  </sheetData>
  <mergeCells count="81">
    <mergeCell ref="C51:F51"/>
    <mergeCell ref="J51:AE51"/>
    <mergeCell ref="J52:L52"/>
    <mergeCell ref="M52:AE52"/>
    <mergeCell ref="J54:AE54"/>
    <mergeCell ref="C48:F48"/>
    <mergeCell ref="I48:AE48"/>
    <mergeCell ref="C49:F49"/>
    <mergeCell ref="I49:AE49"/>
    <mergeCell ref="C50:F50"/>
    <mergeCell ref="I50:AE50"/>
    <mergeCell ref="J45:K45"/>
    <mergeCell ref="L45:AE45"/>
    <mergeCell ref="C47:F47"/>
    <mergeCell ref="I47:AE47"/>
    <mergeCell ref="L46:AE46"/>
    <mergeCell ref="L44:M44"/>
    <mergeCell ref="C38:F38"/>
    <mergeCell ref="J38:K38"/>
    <mergeCell ref="L38:AE38"/>
    <mergeCell ref="J39:K39"/>
    <mergeCell ref="L39:AE39"/>
    <mergeCell ref="L40:AE40"/>
    <mergeCell ref="J41:K41"/>
    <mergeCell ref="L41:AE41"/>
    <mergeCell ref="L42:AE42"/>
    <mergeCell ref="L43:M43"/>
    <mergeCell ref="N43:AE43"/>
    <mergeCell ref="C37:F37"/>
    <mergeCell ref="I37:AE37"/>
    <mergeCell ref="R24:T24"/>
    <mergeCell ref="U24:AB24"/>
    <mergeCell ref="J25:AE25"/>
    <mergeCell ref="J26:AE26"/>
    <mergeCell ref="J27:AE27"/>
    <mergeCell ref="J28:AE28"/>
    <mergeCell ref="J29:AE29"/>
    <mergeCell ref="J31:AE31"/>
    <mergeCell ref="J32:AE32"/>
    <mergeCell ref="C33:F33"/>
    <mergeCell ref="I33:AE33"/>
    <mergeCell ref="R23:T23"/>
    <mergeCell ref="U23:AB23"/>
    <mergeCell ref="R17:T17"/>
    <mergeCell ref="U17:AB17"/>
    <mergeCell ref="R18:T18"/>
    <mergeCell ref="U18:AB18"/>
    <mergeCell ref="R20:T20"/>
    <mergeCell ref="U20:X20"/>
    <mergeCell ref="Y20:AB20"/>
    <mergeCell ref="R21:T21"/>
    <mergeCell ref="U21:AB21"/>
    <mergeCell ref="R22:T22"/>
    <mergeCell ref="U22:X22"/>
    <mergeCell ref="Y22:AB22"/>
    <mergeCell ref="R15:T15"/>
    <mergeCell ref="U15:X15"/>
    <mergeCell ref="Y15:AB15"/>
    <mergeCell ref="R16:T16"/>
    <mergeCell ref="U16:X16"/>
    <mergeCell ref="Y16:AB16"/>
    <mergeCell ref="I11:AE11"/>
    <mergeCell ref="C12:F12"/>
    <mergeCell ref="C13:F13"/>
    <mergeCell ref="C14:F14"/>
    <mergeCell ref="R14:T14"/>
    <mergeCell ref="U14:X14"/>
    <mergeCell ref="Y14:AB14"/>
    <mergeCell ref="C10:F10"/>
    <mergeCell ref="I10:AE10"/>
    <mergeCell ref="A2:AE2"/>
    <mergeCell ref="A3:AE3"/>
    <mergeCell ref="C5:F5"/>
    <mergeCell ref="I5:AE5"/>
    <mergeCell ref="C6:F6"/>
    <mergeCell ref="I6:AE6"/>
    <mergeCell ref="C7:F7"/>
    <mergeCell ref="I7:AE7"/>
    <mergeCell ref="C8:F8"/>
    <mergeCell ref="I8:AE8"/>
    <mergeCell ref="I9:AE9"/>
  </mergeCells>
  <phoneticPr fontId="3"/>
  <hyperlinks>
    <hyperlink ref="N43" r:id="rId1" display="Tel:090-9914-9612" xr:uid="{84BA2185-98F5-42BB-9B1D-D0B92EEBB33E}"/>
    <hyperlink ref="N44" r:id="rId2" display="mailto:y_family1965_1105@yahoo.co.jp" xr:uid="{CF08571E-94A3-4979-B1EC-59BE8B5CB7CD}"/>
  </hyperlinks>
  <printOptions horizontalCentered="1"/>
  <pageMargins left="0.39370078740157483" right="0" top="0.43307086614173229" bottom="0" header="0.31496062992125984" footer="0.31496062992125984"/>
  <pageSetup paperSize="9" orientation="portrait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0109B"/>
  </sheetPr>
  <dimension ref="A1:O81"/>
  <sheetViews>
    <sheetView view="pageBreakPreview" zoomScale="90" zoomScaleNormal="100" zoomScaleSheetLayoutView="90" workbookViewId="0"/>
  </sheetViews>
  <sheetFormatPr defaultColWidth="9" defaultRowHeight="18.95" customHeight="1" x14ac:dyDescent="0.15"/>
  <cols>
    <col min="1" max="1" width="5.875" style="1" customWidth="1"/>
    <col min="2" max="2" width="14.625" style="1" customWidth="1"/>
    <col min="3" max="3" width="6.875" style="1" customWidth="1"/>
    <col min="4" max="4" width="16.5" style="1" customWidth="1"/>
    <col min="5" max="5" width="6.25" style="2" customWidth="1"/>
    <col min="6" max="6" width="11.25" style="55" customWidth="1"/>
    <col min="7" max="7" width="11.5" style="2" customWidth="1"/>
    <col min="8" max="8" width="5.75" style="2" customWidth="1"/>
    <col min="9" max="9" width="11.125" style="2" customWidth="1"/>
    <col min="10" max="10" width="5.75" style="2" customWidth="1"/>
    <col min="11" max="11" width="9.75" style="1" customWidth="1"/>
    <col min="12" max="12" width="6.125" style="1" customWidth="1"/>
    <col min="13" max="13" width="7.875" style="56" customWidth="1"/>
    <col min="14" max="14" width="14" style="10" customWidth="1"/>
    <col min="15" max="16384" width="9" style="1"/>
  </cols>
  <sheetData>
    <row r="1" spans="1:15" ht="18.95" customHeight="1" x14ac:dyDescent="0.15">
      <c r="B1" s="120" t="str">
        <f>記入例!B1</f>
        <v>令和８年度第５８回東海ソフトテニス選手権大会申込書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15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</row>
    <row r="3" spans="1:15" ht="18.95" customHeight="1" x14ac:dyDescent="0.15">
      <c r="A3" s="35" t="s">
        <v>5</v>
      </c>
      <c r="B3" s="35" t="s">
        <v>187</v>
      </c>
      <c r="C3" s="121" t="s">
        <v>14</v>
      </c>
      <c r="D3" s="119" t="s">
        <v>188</v>
      </c>
      <c r="E3" s="3" t="s">
        <v>15</v>
      </c>
      <c r="F3" s="50" t="s">
        <v>8</v>
      </c>
      <c r="G3" s="122" t="s">
        <v>189</v>
      </c>
      <c r="H3" s="122"/>
      <c r="I3" s="122"/>
      <c r="J3" s="122"/>
      <c r="K3" s="122"/>
      <c r="L3" s="123"/>
    </row>
    <row r="4" spans="1:15" ht="18.95" customHeight="1" x14ac:dyDescent="0.15">
      <c r="A4" s="49" t="s">
        <v>44</v>
      </c>
      <c r="B4" s="35" t="s">
        <v>37</v>
      </c>
      <c r="C4" s="121"/>
      <c r="D4" s="119"/>
      <c r="E4" s="4" t="s">
        <v>16</v>
      </c>
      <c r="F4" s="51" t="s">
        <v>21</v>
      </c>
      <c r="G4" s="124" t="s">
        <v>190</v>
      </c>
      <c r="H4" s="124"/>
      <c r="I4" s="124"/>
      <c r="J4" s="124"/>
      <c r="K4" s="124"/>
      <c r="L4" s="125"/>
    </row>
    <row r="5" spans="1:15" ht="9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</row>
    <row r="6" spans="1:15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</row>
    <row r="7" spans="1:15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</row>
    <row r="8" spans="1:15" ht="18.95" customHeight="1" x14ac:dyDescent="0.15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40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  <c r="O8" s="10"/>
    </row>
    <row r="9" spans="1:15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45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</row>
    <row r="10" spans="1:15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40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</row>
    <row r="11" spans="1:15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45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</row>
    <row r="12" spans="1:15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40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</row>
    <row r="13" spans="1:15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5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</row>
    <row r="14" spans="1:15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</row>
    <row r="15" spans="1:15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</row>
    <row r="16" spans="1:15" ht="18.95" customHeight="1" x14ac:dyDescent="0.15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</row>
    <row r="17" spans="1:12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12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12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12" ht="18.95" customHeight="1" x14ac:dyDescent="0.15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12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</row>
    <row r="22" spans="1:12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</row>
    <row r="23" spans="1:12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</row>
    <row r="24" spans="1:12" ht="18.95" customHeight="1" x14ac:dyDescent="0.15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</row>
    <row r="25" spans="1:12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</row>
    <row r="26" spans="1:12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12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  <row r="28" spans="1:12" ht="18.95" customHeight="1" x14ac:dyDescent="0.15">
      <c r="A28" s="126">
        <v>11</v>
      </c>
      <c r="B28" s="48" t="str">
        <f>IF(G28="","",VLOOKUP("JSTA"&amp;G28,data!$A$2:$Y$36320,2,FALSE)&amp;"　"&amp;VLOOKUP("JSTA"&amp;G28,data!$A$2:$Y$36320,3,FALSE))</f>
        <v/>
      </c>
      <c r="C28" s="38" t="str">
        <f>IF(G28="","",参加組数一覧!$E$4)</f>
        <v/>
      </c>
      <c r="D28" s="39" t="str">
        <f>IF($G28="","",(VLOOKUP("JSTA"&amp;$G28,data!$A$2:$Y$36320,9,0)))</f>
        <v/>
      </c>
      <c r="E28" s="38" t="str">
        <f>IF(G28="","",DATEDIF(F28,参加組数一覧!$F$1,"y"))</f>
        <v/>
      </c>
      <c r="F28" s="53" t="str">
        <f>IF(G28="","",VLOOKUP("JSTA"&amp;G28,data!$A$2:$Y$36320,7,FALSE))</f>
        <v/>
      </c>
      <c r="G28" s="40"/>
      <c r="H28" s="87" t="str">
        <f>IF(C28="","",VLOOKUP("JSTA"&amp;G28,data!$A$2:$Y$36320,20,FALSE))</f>
        <v/>
      </c>
      <c r="I28" s="96" t="str">
        <f>IF(C28="","",VLOOKUP("JSTA"&amp;G28,data!$A$2:$Y$36320,23,FALSE))</f>
        <v/>
      </c>
      <c r="J28" s="88" t="str">
        <f>IF(G28="","",VLOOKUP("JSTA"&amp;G28,data!$A$2:$Y$36320,15,FALSE))</f>
        <v/>
      </c>
      <c r="K28" s="41"/>
      <c r="L28" s="42"/>
    </row>
    <row r="29" spans="1:12" ht="18.95" customHeight="1" x14ac:dyDescent="0.15">
      <c r="A29" s="127"/>
      <c r="B29" s="58" t="str">
        <f>IF(G29="","",VLOOKUP("JSTA"&amp;G29,data!$A$2:$Y$36320,2,FALSE)&amp;"　"&amp;VLOOKUP("JSTA"&amp;G29,data!$A$2:$Y$36320,3,FALSE))</f>
        <v/>
      </c>
      <c r="C29" s="43" t="str">
        <f>IF(G29="","",参加組数一覧!$E$4)</f>
        <v/>
      </c>
      <c r="D29" s="44" t="str">
        <f>IF($G29="","",(VLOOKUP("JSTA"&amp;$G29,data!$A$2:$Y$36320,9,0)))</f>
        <v/>
      </c>
      <c r="E29" s="43" t="str">
        <f>IF(G29="","",DATEDIF(F29,参加組数一覧!$F$1,"y"))</f>
        <v/>
      </c>
      <c r="F29" s="54" t="str">
        <f>IF(G29="","",VLOOKUP("JSTA"&amp;G29,data!$A$2:$Y$36320,7,FALSE))</f>
        <v/>
      </c>
      <c r="G29" s="45"/>
      <c r="H29" s="89" t="str">
        <f>IF(C29="","",VLOOKUP("JSTA"&amp;G29,data!$A$2:$Y$36320,20,FALSE))</f>
        <v/>
      </c>
      <c r="I29" s="95" t="str">
        <f>IF(C29="","",VLOOKUP("JSTA"&amp;G29,data!$A$2:$Y$36320,23,FALSE))</f>
        <v/>
      </c>
      <c r="J29" s="90" t="str">
        <f>IF(G29="","",VLOOKUP("JSTA"&amp;G29,data!$A$2:$Y$36320,15,FALSE))</f>
        <v/>
      </c>
      <c r="K29" s="46"/>
      <c r="L29" s="47"/>
    </row>
    <row r="30" spans="1:12" ht="18.95" customHeight="1" x14ac:dyDescent="0.15">
      <c r="A30" s="127">
        <v>12</v>
      </c>
      <c r="B30" s="48" t="str">
        <f>IF(G30="","",VLOOKUP("JSTA"&amp;G30,data!$A$2:$Y$36320,2,FALSE)&amp;"　"&amp;VLOOKUP("JSTA"&amp;G30,data!$A$2:$Y$36320,3,FALSE))</f>
        <v/>
      </c>
      <c r="C30" s="38" t="str">
        <f>IF(G30="","",参加組数一覧!$E$4)</f>
        <v/>
      </c>
      <c r="D30" s="39" t="str">
        <f>IF($G30="","",(VLOOKUP("JSTA"&amp;$G30,data!$A$2:$Y$36320,9,0)))</f>
        <v/>
      </c>
      <c r="E30" s="38" t="str">
        <f>IF(G30="","",DATEDIF(F30,参加組数一覧!$F$1,"y"))</f>
        <v/>
      </c>
      <c r="F30" s="53" t="str">
        <f>IF(G30="","",VLOOKUP("JSTA"&amp;G30,data!$A$2:$Y$36320,7,FALSE))</f>
        <v/>
      </c>
      <c r="G30" s="40"/>
      <c r="H30" s="87" t="str">
        <f>IF(C30="","",VLOOKUP("JSTA"&amp;G30,data!$A$2:$Y$36320,20,FALSE))</f>
        <v/>
      </c>
      <c r="I30" s="96" t="str">
        <f>IF(C30="","",VLOOKUP("JSTA"&amp;G30,data!$A$2:$Y$36320,23,FALSE))</f>
        <v/>
      </c>
      <c r="J30" s="88" t="str">
        <f>IF(G30="","",VLOOKUP("JSTA"&amp;G30,data!$A$2:$Y$36320,15,FALSE))</f>
        <v/>
      </c>
      <c r="K30" s="41"/>
      <c r="L30" s="42"/>
    </row>
    <row r="31" spans="1:12" ht="18.95" customHeight="1" x14ac:dyDescent="0.15">
      <c r="A31" s="127"/>
      <c r="B31" s="58" t="str">
        <f>IF(G31="","",VLOOKUP("JSTA"&amp;G31,data!$A$2:$Y$36320,2,FALSE)&amp;"　"&amp;VLOOKUP("JSTA"&amp;G31,data!$A$2:$Y$36320,3,FALSE))</f>
        <v/>
      </c>
      <c r="C31" s="43" t="str">
        <f>IF(G31="","",参加組数一覧!$E$4)</f>
        <v/>
      </c>
      <c r="D31" s="44" t="str">
        <f>IF($G31="","",(VLOOKUP("JSTA"&amp;$G31,data!$A$2:$Y$36320,9,0)))</f>
        <v/>
      </c>
      <c r="E31" s="43" t="str">
        <f>IF(G31="","",DATEDIF(F31,参加組数一覧!$F$1,"y"))</f>
        <v/>
      </c>
      <c r="F31" s="54" t="str">
        <f>IF(G31="","",VLOOKUP("JSTA"&amp;G31,data!$A$2:$Y$36320,7,FALSE))</f>
        <v/>
      </c>
      <c r="G31" s="45"/>
      <c r="H31" s="56" t="str">
        <f>IF(C31="","",VLOOKUP("JSTA"&amp;G31,data!$A$2:$Y$36320,20,FALSE))</f>
        <v/>
      </c>
      <c r="I31" s="97" t="str">
        <f>IF(C31="","",VLOOKUP("JSTA"&amp;G31,data!$A$2:$Y$36320,23,FALSE))</f>
        <v/>
      </c>
      <c r="J31" s="10" t="str">
        <f>IF(G31="","",VLOOKUP("JSTA"&amp;G31,data!$A$2:$Y$36320,15,FALSE))</f>
        <v/>
      </c>
      <c r="K31" s="46"/>
      <c r="L31" s="47"/>
    </row>
    <row r="32" spans="1:12" ht="18.95" customHeight="1" x14ac:dyDescent="0.15">
      <c r="A32" s="126">
        <v>13</v>
      </c>
      <c r="B32" s="48" t="str">
        <f>IF(G32="","",VLOOKUP("JSTA"&amp;G32,data!$A$2:$Y$36320,2,FALSE)&amp;"　"&amp;VLOOKUP("JSTA"&amp;G32,data!$A$2:$Y$36320,3,FALSE))</f>
        <v/>
      </c>
      <c r="C32" s="38" t="str">
        <f>IF(G32="","",参加組数一覧!$E$4)</f>
        <v/>
      </c>
      <c r="D32" s="39" t="str">
        <f>IF($G32="","",(VLOOKUP("JSTA"&amp;$G32,data!$A$2:$Y$36320,9,0)))</f>
        <v/>
      </c>
      <c r="E32" s="38" t="str">
        <f>IF(G32="","",DATEDIF(F32,参加組数一覧!$F$1,"y"))</f>
        <v/>
      </c>
      <c r="F32" s="53" t="str">
        <f>IF(G32="","",VLOOKUP("JSTA"&amp;G32,data!$A$2:$Y$36320,7,FALSE))</f>
        <v/>
      </c>
      <c r="G32" s="40"/>
      <c r="H32" s="85" t="str">
        <f>IF(C32="","",VLOOKUP("JSTA"&amp;G32,data!$A$2:$Y$36320,20,FALSE))</f>
        <v/>
      </c>
      <c r="I32" s="94" t="str">
        <f>IF(C32="","",VLOOKUP("JSTA"&amp;G32,data!$A$2:$Y$36320,23,FALSE))</f>
        <v/>
      </c>
      <c r="J32" s="86" t="str">
        <f>IF(G32="","",VLOOKUP("JSTA"&amp;G32,data!$A$2:$Y$36320,15,FALSE))</f>
        <v/>
      </c>
      <c r="K32" s="41"/>
      <c r="L32" s="42"/>
    </row>
    <row r="33" spans="1:12" ht="18.95" customHeight="1" x14ac:dyDescent="0.15">
      <c r="A33" s="127"/>
      <c r="B33" s="58" t="str">
        <f>IF(G33="","",VLOOKUP("JSTA"&amp;G33,data!$A$2:$Y$36320,2,FALSE)&amp;"　"&amp;VLOOKUP("JSTA"&amp;G33,data!$A$2:$Y$36320,3,FALSE))</f>
        <v/>
      </c>
      <c r="C33" s="43" t="str">
        <f>IF(G33="","",参加組数一覧!$E$4)</f>
        <v/>
      </c>
      <c r="D33" s="44" t="str">
        <f>IF($G33="","",(VLOOKUP("JSTA"&amp;$G33,data!$A$2:$Y$36320,9,0)))</f>
        <v/>
      </c>
      <c r="E33" s="43" t="str">
        <f>IF(G33="","",DATEDIF(F33,参加組数一覧!$F$1,"y"))</f>
        <v/>
      </c>
      <c r="F33" s="54" t="str">
        <f>IF(G33="","",VLOOKUP("JSTA"&amp;G33,data!$A$2:$Y$36320,7,FALSE))</f>
        <v/>
      </c>
      <c r="G33" s="45"/>
      <c r="H33" s="89" t="str">
        <f>IF(C33="","",VLOOKUP("JSTA"&amp;G33,data!$A$2:$Y$36320,20,FALSE))</f>
        <v/>
      </c>
      <c r="I33" s="95" t="str">
        <f>IF(C33="","",VLOOKUP("JSTA"&amp;G33,data!$A$2:$Y$36320,23,FALSE))</f>
        <v/>
      </c>
      <c r="J33" s="91" t="str">
        <f>IF(G33="","",VLOOKUP("JSTA"&amp;G33,data!$A$2:$Y$36320,15,FALSE))</f>
        <v/>
      </c>
      <c r="K33" s="46"/>
      <c r="L33" s="47"/>
    </row>
    <row r="34" spans="1:12" ht="18.95" customHeight="1" x14ac:dyDescent="0.15">
      <c r="A34" s="127">
        <v>14</v>
      </c>
      <c r="B34" s="48" t="str">
        <f>IF(G34="","",VLOOKUP("JSTA"&amp;G34,data!$A$2:$Y$36320,2,FALSE)&amp;"　"&amp;VLOOKUP("JSTA"&amp;G34,data!$A$2:$Y$36320,3,FALSE))</f>
        <v/>
      </c>
      <c r="C34" s="38" t="str">
        <f>IF(G34="","",参加組数一覧!$E$4)</f>
        <v/>
      </c>
      <c r="D34" s="39" t="str">
        <f>IF($G34="","",(VLOOKUP("JSTA"&amp;$G34,data!$A$2:$Y$36320,9,0)))</f>
        <v/>
      </c>
      <c r="E34" s="38" t="str">
        <f>IF(G34="","",DATEDIF(F34,参加組数一覧!$F$1,"y"))</f>
        <v/>
      </c>
      <c r="F34" s="53" t="str">
        <f>IF(G34="","",VLOOKUP("JSTA"&amp;G34,data!$A$2:$Y$36320,7,FALSE))</f>
        <v/>
      </c>
      <c r="G34" s="40"/>
      <c r="H34" s="87" t="str">
        <f>IF(C34="","",VLOOKUP("JSTA"&amp;G34,data!$A$2:$Y$36320,20,FALSE))</f>
        <v/>
      </c>
      <c r="I34" s="96" t="str">
        <f>IF(C34="","",VLOOKUP("JSTA"&amp;G34,data!$A$2:$Y$36320,23,FALSE))</f>
        <v/>
      </c>
      <c r="J34" s="88" t="str">
        <f>IF(G34="","",VLOOKUP("JSTA"&amp;G34,data!$A$2:$Y$36320,15,FALSE))</f>
        <v/>
      </c>
      <c r="K34" s="41"/>
      <c r="L34" s="42"/>
    </row>
    <row r="35" spans="1:12" ht="18.95" customHeight="1" x14ac:dyDescent="0.15">
      <c r="A35" s="127"/>
      <c r="B35" s="58" t="str">
        <f>IF(G35="","",VLOOKUP("JSTA"&amp;G35,data!$A$2:$Y$36320,2,FALSE)&amp;"　"&amp;VLOOKUP("JSTA"&amp;G35,data!$A$2:$Y$36320,3,FALSE))</f>
        <v/>
      </c>
      <c r="C35" s="43" t="str">
        <f>IF(G35="","",参加組数一覧!$E$4)</f>
        <v/>
      </c>
      <c r="D35" s="44" t="str">
        <f>IF($G35="","",(VLOOKUP("JSTA"&amp;$G35,data!$A$2:$Y$36320,9,0)))</f>
        <v/>
      </c>
      <c r="E35" s="43" t="str">
        <f>IF(G35="","",DATEDIF(F35,参加組数一覧!$F$1,"y"))</f>
        <v/>
      </c>
      <c r="F35" s="54" t="str">
        <f>IF(G35="","",VLOOKUP("JSTA"&amp;G35,data!$A$2:$Y$36320,7,FALSE))</f>
        <v/>
      </c>
      <c r="G35" s="45"/>
      <c r="H35" s="89" t="str">
        <f>IF(C35="","",VLOOKUP("JSTA"&amp;G35,data!$A$2:$Y$36320,20,FALSE))</f>
        <v/>
      </c>
      <c r="I35" s="95" t="str">
        <f>IF(C35="","",VLOOKUP("JSTA"&amp;G35,data!$A$2:$Y$36320,23,FALSE))</f>
        <v/>
      </c>
      <c r="J35" s="91" t="str">
        <f>IF(G35="","",VLOOKUP("JSTA"&amp;G35,data!$A$2:$Y$36320,15,FALSE))</f>
        <v/>
      </c>
      <c r="K35" s="46"/>
      <c r="L35" s="47"/>
    </row>
    <row r="36" spans="1:12" ht="18.95" customHeight="1" x14ac:dyDescent="0.15">
      <c r="A36" s="126">
        <v>15</v>
      </c>
      <c r="B36" s="48" t="str">
        <f>IF(G36="","",VLOOKUP("JSTA"&amp;G36,data!$A$2:$Y$36320,2,FALSE)&amp;"　"&amp;VLOOKUP("JSTA"&amp;G36,data!$A$2:$Y$36320,3,FALSE))</f>
        <v/>
      </c>
      <c r="C36" s="38" t="str">
        <f>IF(G36="","",参加組数一覧!$E$4)</f>
        <v/>
      </c>
      <c r="D36" s="39" t="str">
        <f>IF($G36="","",(VLOOKUP("JSTA"&amp;$G36,data!$A$2:$Y$36320,9,0)))</f>
        <v/>
      </c>
      <c r="E36" s="38" t="str">
        <f>IF(G36="","",DATEDIF(F36,参加組数一覧!$F$1,"y"))</f>
        <v/>
      </c>
      <c r="F36" s="53" t="str">
        <f>IF(G36="","",VLOOKUP("JSTA"&amp;G36,data!$A$2:$Y$36320,7,FALSE))</f>
        <v/>
      </c>
      <c r="G36" s="40"/>
      <c r="H36" s="87" t="str">
        <f>IF(C36="","",VLOOKUP("JSTA"&amp;G36,data!$A$2:$Y$36320,20,FALSE))</f>
        <v/>
      </c>
      <c r="I36" s="96" t="str">
        <f>IF(C36="","",VLOOKUP("JSTA"&amp;G36,data!$A$2:$Y$36320,23,FALSE))</f>
        <v/>
      </c>
      <c r="J36" s="88" t="str">
        <f>IF(G36="","",VLOOKUP("JSTA"&amp;G36,data!$A$2:$Y$36320,15,FALSE))</f>
        <v/>
      </c>
      <c r="K36" s="41"/>
      <c r="L36" s="42"/>
    </row>
    <row r="37" spans="1:12" ht="18.95" customHeight="1" x14ac:dyDescent="0.15">
      <c r="A37" s="127"/>
      <c r="B37" s="58" t="str">
        <f>IF(G37="","",VLOOKUP("JSTA"&amp;G37,data!$A$2:$Y$36320,2,FALSE)&amp;"　"&amp;VLOOKUP("JSTA"&amp;G37,data!$A$2:$Y$36320,3,FALSE))</f>
        <v/>
      </c>
      <c r="C37" s="43" t="str">
        <f>IF(G37="","",参加組数一覧!$E$4)</f>
        <v/>
      </c>
      <c r="D37" s="44" t="str">
        <f>IF($G37="","",(VLOOKUP("JSTA"&amp;$G37,data!$A$2:$Y$36320,9,0)))</f>
        <v/>
      </c>
      <c r="E37" s="43" t="str">
        <f>IF(G37="","",DATEDIF(F37,参加組数一覧!$F$1,"y"))</f>
        <v/>
      </c>
      <c r="F37" s="54" t="str">
        <f>IF(G37="","",VLOOKUP("JSTA"&amp;G37,data!$A$2:$Y$36320,7,FALSE))</f>
        <v/>
      </c>
      <c r="G37" s="45"/>
      <c r="H37" s="89" t="str">
        <f>IF(C37="","",VLOOKUP("JSTA"&amp;G37,data!$A$2:$Y$36320,20,FALSE))</f>
        <v/>
      </c>
      <c r="I37" s="95" t="str">
        <f>IF(C37="","",VLOOKUP("JSTA"&amp;G37,data!$A$2:$Y$36320,23,FALSE))</f>
        <v/>
      </c>
      <c r="J37" s="91" t="str">
        <f>IF(G37="","",VLOOKUP("JSTA"&amp;G37,data!$A$2:$Y$36320,15,FALSE))</f>
        <v/>
      </c>
      <c r="K37" s="46"/>
      <c r="L37" s="47"/>
    </row>
    <row r="38" spans="1:12" ht="18.95" customHeight="1" x14ac:dyDescent="0.15">
      <c r="A38" s="127">
        <v>16</v>
      </c>
      <c r="B38" s="48" t="str">
        <f>IF(G38="","",VLOOKUP("JSTA"&amp;G38,data!$A$2:$Y$36320,2,FALSE)&amp;"　"&amp;VLOOKUP("JSTA"&amp;G38,data!$A$2:$Y$36320,3,FALSE))</f>
        <v/>
      </c>
      <c r="C38" s="38" t="str">
        <f>IF(G38="","",参加組数一覧!$E$4)</f>
        <v/>
      </c>
      <c r="D38" s="39" t="str">
        <f>IF($G38="","",(VLOOKUP("JSTA"&amp;$G38,data!$A$2:$Y$36320,9,0)))</f>
        <v/>
      </c>
      <c r="E38" s="38" t="str">
        <f>IF(G38="","",DATEDIF(F38,参加組数一覧!$F$1,"y"))</f>
        <v/>
      </c>
      <c r="F38" s="53" t="str">
        <f>IF(G38="","",VLOOKUP("JSTA"&amp;G38,data!$A$2:$Y$36320,7,FALSE))</f>
        <v/>
      </c>
      <c r="G38" s="40"/>
      <c r="H38" s="87" t="str">
        <f>IF(C38="","",VLOOKUP("JSTA"&amp;G38,data!$A$2:$Y$36320,20,FALSE))</f>
        <v/>
      </c>
      <c r="I38" s="96" t="str">
        <f>IF(C38="","",VLOOKUP("JSTA"&amp;G38,data!$A$2:$Y$36320,23,FALSE))</f>
        <v/>
      </c>
      <c r="J38" s="88" t="str">
        <f>IF(G38="","",VLOOKUP("JSTA"&amp;G38,data!$A$2:$Y$36320,15,FALSE))</f>
        <v/>
      </c>
      <c r="K38" s="41"/>
      <c r="L38" s="42"/>
    </row>
    <row r="39" spans="1:12" ht="18.95" customHeight="1" x14ac:dyDescent="0.15">
      <c r="A39" s="127"/>
      <c r="B39" s="58" t="str">
        <f>IF(G39="","",VLOOKUP("JSTA"&amp;G39,data!$A$2:$Y$36320,2,FALSE)&amp;"　"&amp;VLOOKUP("JSTA"&amp;G39,data!$A$2:$Y$36320,3,FALSE))</f>
        <v/>
      </c>
      <c r="C39" s="43" t="str">
        <f>IF(G39="","",参加組数一覧!$E$4)</f>
        <v/>
      </c>
      <c r="D39" s="44" t="str">
        <f>IF($G39="","",(VLOOKUP("JSTA"&amp;$G39,data!$A$2:$Y$36320,9,0)))</f>
        <v/>
      </c>
      <c r="E39" s="43" t="str">
        <f>IF(G39="","",DATEDIF(F39,参加組数一覧!$F$1,"y"))</f>
        <v/>
      </c>
      <c r="F39" s="54" t="str">
        <f>IF(G39="","",VLOOKUP("JSTA"&amp;G39,data!$A$2:$Y$36320,7,FALSE))</f>
        <v/>
      </c>
      <c r="G39" s="45"/>
      <c r="H39" s="89" t="str">
        <f>IF(C39="","",VLOOKUP("JSTA"&amp;G39,data!$A$2:$Y$36320,20,FALSE))</f>
        <v/>
      </c>
      <c r="I39" s="95" t="str">
        <f>IF(C39="","",VLOOKUP("JSTA"&amp;G39,data!$A$2:$Y$36320,23,FALSE))</f>
        <v/>
      </c>
      <c r="J39" s="91" t="str">
        <f>IF(G39="","",VLOOKUP("JSTA"&amp;G39,data!$A$2:$Y$36320,15,FALSE))</f>
        <v/>
      </c>
      <c r="K39" s="46"/>
      <c r="L39" s="47"/>
    </row>
    <row r="40" spans="1:12" ht="18.95" customHeight="1" x14ac:dyDescent="0.15">
      <c r="A40" s="126">
        <v>17</v>
      </c>
      <c r="B40" s="48" t="str">
        <f>IF(G40="","",VLOOKUP("JSTA"&amp;G40,data!$A$2:$Y$36320,2,FALSE)&amp;"　"&amp;VLOOKUP("JSTA"&amp;G40,data!$A$2:$Y$36320,3,FALSE))</f>
        <v/>
      </c>
      <c r="C40" s="38" t="str">
        <f>IF(G40="","",参加組数一覧!$E$4)</f>
        <v/>
      </c>
      <c r="D40" s="39" t="str">
        <f>IF($G40="","",(VLOOKUP("JSTA"&amp;$G40,data!$A$2:$Y$36320,9,0)))</f>
        <v/>
      </c>
      <c r="E40" s="38" t="str">
        <f>IF(G40="","",DATEDIF(F40,参加組数一覧!$F$1,"y"))</f>
        <v/>
      </c>
      <c r="F40" s="53" t="str">
        <f>IF(G40="","",VLOOKUP("JSTA"&amp;G40,data!$A$2:$Y$36320,7,FALSE))</f>
        <v/>
      </c>
      <c r="G40" s="40"/>
      <c r="H40" s="87" t="str">
        <f>IF(C40="","",VLOOKUP("JSTA"&amp;G40,data!$A$2:$Y$36320,20,FALSE))</f>
        <v/>
      </c>
      <c r="I40" s="96" t="str">
        <f>IF(C40="","",VLOOKUP("JSTA"&amp;G40,data!$A$2:$Y$36320,23,FALSE))</f>
        <v/>
      </c>
      <c r="J40" s="88" t="str">
        <f>IF(G40="","",VLOOKUP("JSTA"&amp;G40,data!$A$2:$Y$36320,15,FALSE))</f>
        <v/>
      </c>
      <c r="K40" s="41"/>
      <c r="L40" s="42"/>
    </row>
    <row r="41" spans="1:12" ht="18.95" customHeight="1" x14ac:dyDescent="0.15">
      <c r="A41" s="127"/>
      <c r="B41" s="58" t="str">
        <f>IF(G41="","",VLOOKUP("JSTA"&amp;G41,data!$A$2:$Y$36320,2,FALSE)&amp;"　"&amp;VLOOKUP("JSTA"&amp;G41,data!$A$2:$Y$36320,3,FALSE))</f>
        <v/>
      </c>
      <c r="C41" s="43" t="str">
        <f>IF(G41="","",参加組数一覧!$E$4)</f>
        <v/>
      </c>
      <c r="D41" s="44" t="str">
        <f>IF($G41="","",(VLOOKUP("JSTA"&amp;$G41,data!$A$2:$Y$36320,9,0)))</f>
        <v/>
      </c>
      <c r="E41" s="43" t="str">
        <f>IF(G41="","",DATEDIF(F41,参加組数一覧!$F$1,"y"))</f>
        <v/>
      </c>
      <c r="F41" s="54" t="str">
        <f>IF(G41="","",VLOOKUP("JSTA"&amp;G41,data!$A$2:$Y$36320,7,FALSE))</f>
        <v/>
      </c>
      <c r="G41" s="45"/>
      <c r="H41" s="89" t="str">
        <f>IF(C41="","",VLOOKUP("JSTA"&amp;G41,data!$A$2:$Y$36320,20,FALSE))</f>
        <v/>
      </c>
      <c r="I41" s="95" t="str">
        <f>IF(C41="","",VLOOKUP("JSTA"&amp;G41,data!$A$2:$Y$36320,23,FALSE))</f>
        <v/>
      </c>
      <c r="J41" s="90" t="str">
        <f>IF(G41="","",VLOOKUP("JSTA"&amp;G41,data!$A$2:$Y$36320,15,FALSE))</f>
        <v/>
      </c>
      <c r="K41" s="46"/>
      <c r="L41" s="47"/>
    </row>
    <row r="42" spans="1:12" ht="18.95" customHeight="1" x14ac:dyDescent="0.15">
      <c r="A42" s="127">
        <v>18</v>
      </c>
      <c r="B42" s="48" t="str">
        <f>IF(G42="","",VLOOKUP("JSTA"&amp;G42,data!$A$2:$Y$36320,2,FALSE)&amp;"　"&amp;VLOOKUP("JSTA"&amp;G42,data!$A$2:$Y$36320,3,FALSE))</f>
        <v/>
      </c>
      <c r="C42" s="38" t="str">
        <f>IF(G42="","",参加組数一覧!$E$4)</f>
        <v/>
      </c>
      <c r="D42" s="39" t="str">
        <f>IF($G42="","",(VLOOKUP("JSTA"&amp;$G42,data!$A$2:$Y$36320,9,0)))</f>
        <v/>
      </c>
      <c r="E42" s="38" t="str">
        <f>IF(G42="","",DATEDIF(F42,参加組数一覧!$F$1,"y"))</f>
        <v/>
      </c>
      <c r="F42" s="53" t="str">
        <f>IF(G42="","",VLOOKUP("JSTA"&amp;G42,data!$A$2:$Y$36320,7,FALSE))</f>
        <v/>
      </c>
      <c r="G42" s="40"/>
      <c r="H42" s="87" t="str">
        <f>IF(C42="","",VLOOKUP("JSTA"&amp;G42,data!$A$2:$Y$36320,20,FALSE))</f>
        <v/>
      </c>
      <c r="I42" s="96" t="str">
        <f>IF(C42="","",VLOOKUP("JSTA"&amp;G42,data!$A$2:$Y$36320,23,FALSE))</f>
        <v/>
      </c>
      <c r="J42" s="88" t="str">
        <f>IF(G42="","",VLOOKUP("JSTA"&amp;G42,data!$A$2:$Y$36320,15,FALSE))</f>
        <v/>
      </c>
      <c r="K42" s="41"/>
      <c r="L42" s="42"/>
    </row>
    <row r="43" spans="1:12" ht="18.95" customHeight="1" x14ac:dyDescent="0.15">
      <c r="A43" s="127"/>
      <c r="B43" s="58" t="str">
        <f>IF(G43="","",VLOOKUP("JSTA"&amp;G43,data!$A$2:$Y$36320,2,FALSE)&amp;"　"&amp;VLOOKUP("JSTA"&amp;G43,data!$A$2:$Y$36320,3,FALSE))</f>
        <v/>
      </c>
      <c r="C43" s="43" t="str">
        <f>IF(G43="","",参加組数一覧!$E$4)</f>
        <v/>
      </c>
      <c r="D43" s="44" t="str">
        <f>IF($G43="","",(VLOOKUP("JSTA"&amp;$G43,data!$A$2:$Y$36320,9,0)))</f>
        <v/>
      </c>
      <c r="E43" s="43" t="str">
        <f>IF(G43="","",DATEDIF(F43,参加組数一覧!$F$1,"y"))</f>
        <v/>
      </c>
      <c r="F43" s="54" t="str">
        <f>IF(G43="","",VLOOKUP("JSTA"&amp;G43,data!$A$2:$Y$36320,7,FALSE))</f>
        <v/>
      </c>
      <c r="G43" s="45"/>
      <c r="H43" s="56" t="str">
        <f>IF(C43="","",VLOOKUP("JSTA"&amp;G43,data!$A$2:$Y$36320,20,FALSE))</f>
        <v/>
      </c>
      <c r="I43" s="97" t="str">
        <f>IF(C43="","",VLOOKUP("JSTA"&amp;G43,data!$A$2:$Y$36320,23,FALSE))</f>
        <v/>
      </c>
      <c r="J43" s="10" t="str">
        <f>IF(G43="","",VLOOKUP("JSTA"&amp;G43,data!$A$2:$Y$36320,15,FALSE))</f>
        <v/>
      </c>
      <c r="K43" s="46"/>
      <c r="L43" s="47"/>
    </row>
    <row r="44" spans="1:12" ht="18.95" customHeight="1" x14ac:dyDescent="0.15">
      <c r="A44" s="126">
        <v>19</v>
      </c>
      <c r="B44" s="48" t="str">
        <f>IF(G44="","",VLOOKUP("JSTA"&amp;G44,data!$A$2:$Y$36320,2,FALSE)&amp;"　"&amp;VLOOKUP("JSTA"&amp;G44,data!$A$2:$Y$36320,3,FALSE))</f>
        <v/>
      </c>
      <c r="C44" s="38" t="str">
        <f>IF(G44="","",参加組数一覧!$E$4)</f>
        <v/>
      </c>
      <c r="D44" s="39" t="str">
        <f>IF($G44="","",(VLOOKUP("JSTA"&amp;$G44,data!$A$2:$Y$36320,9,0)))</f>
        <v/>
      </c>
      <c r="E44" s="38" t="str">
        <f>IF(G44="","",DATEDIF(F44,参加組数一覧!$F$1,"y"))</f>
        <v/>
      </c>
      <c r="F44" s="53" t="str">
        <f>IF(G44="","",VLOOKUP("JSTA"&amp;G44,data!$A$2:$Y$36320,7,FALSE))</f>
        <v/>
      </c>
      <c r="G44" s="40"/>
      <c r="H44" s="85" t="str">
        <f>IF(C44="","",VLOOKUP("JSTA"&amp;G44,data!$A$2:$Y$36320,20,FALSE))</f>
        <v/>
      </c>
      <c r="I44" s="94" t="str">
        <f>IF(C44="","",VLOOKUP("JSTA"&amp;G44,data!$A$2:$Y$36320,23,FALSE))</f>
        <v/>
      </c>
      <c r="J44" s="86" t="str">
        <f>IF(G44="","",VLOOKUP("JSTA"&amp;G44,data!$A$2:$Y$36320,15,FALSE))</f>
        <v/>
      </c>
      <c r="K44" s="41"/>
      <c r="L44" s="42"/>
    </row>
    <row r="45" spans="1:12" ht="18.95" customHeight="1" x14ac:dyDescent="0.15">
      <c r="A45" s="127"/>
      <c r="B45" s="58" t="str">
        <f>IF(G45="","",VLOOKUP("JSTA"&amp;G45,data!$A$2:$Y$36320,2,FALSE)&amp;"　"&amp;VLOOKUP("JSTA"&amp;G45,data!$A$2:$Y$36320,3,FALSE))</f>
        <v/>
      </c>
      <c r="C45" s="43" t="str">
        <f>IF(G45="","",参加組数一覧!$E$4)</f>
        <v/>
      </c>
      <c r="D45" s="44" t="str">
        <f>IF($G45="","",(VLOOKUP("JSTA"&amp;$G45,data!$A$2:$Y$36320,9,0)))</f>
        <v/>
      </c>
      <c r="E45" s="43" t="str">
        <f>IF(G45="","",DATEDIF(F45,参加組数一覧!$F$1,"y"))</f>
        <v/>
      </c>
      <c r="F45" s="54" t="str">
        <f>IF(G45="","",VLOOKUP("JSTA"&amp;G45,data!$A$2:$Y$36320,7,FALSE))</f>
        <v/>
      </c>
      <c r="G45" s="45"/>
      <c r="H45" s="89" t="str">
        <f>IF(C45="","",VLOOKUP("JSTA"&amp;G45,data!$A$2:$Y$36320,20,FALSE))</f>
        <v/>
      </c>
      <c r="I45" s="95" t="str">
        <f>IF(C45="","",VLOOKUP("JSTA"&amp;G45,data!$A$2:$Y$36320,23,FALSE))</f>
        <v/>
      </c>
      <c r="J45" s="91" t="str">
        <f>IF(G45="","",VLOOKUP("JSTA"&amp;G45,data!$A$2:$Y$36320,15,FALSE))</f>
        <v/>
      </c>
      <c r="K45" s="46"/>
      <c r="L45" s="47"/>
    </row>
    <row r="46" spans="1:12" ht="18.95" customHeight="1" x14ac:dyDescent="0.15">
      <c r="A46" s="127">
        <v>20</v>
      </c>
      <c r="B46" s="48" t="str">
        <f>IF(G46="","",VLOOKUP("JSTA"&amp;G46,data!$A$2:$Y$36320,2,FALSE)&amp;"　"&amp;VLOOKUP("JSTA"&amp;G46,data!$A$2:$Y$36320,3,FALSE))</f>
        <v/>
      </c>
      <c r="C46" s="38" t="str">
        <f>IF(G46="","",参加組数一覧!$E$4)</f>
        <v/>
      </c>
      <c r="D46" s="39" t="str">
        <f>IF($G46="","",(VLOOKUP("JSTA"&amp;$G46,data!$A$2:$Y$36320,9,0)))</f>
        <v/>
      </c>
      <c r="E46" s="38" t="str">
        <f>IF(G46="","",DATEDIF(F46,参加組数一覧!$F$1,"y"))</f>
        <v/>
      </c>
      <c r="F46" s="53" t="str">
        <f>IF(G46="","",VLOOKUP("JSTA"&amp;G46,data!$A$2:$Y$36320,7,FALSE))</f>
        <v/>
      </c>
      <c r="G46" s="40"/>
      <c r="H46" s="87" t="str">
        <f>IF(C46="","",VLOOKUP("JSTA"&amp;G46,data!$A$2:$Y$36320,20,FALSE))</f>
        <v/>
      </c>
      <c r="I46" s="96" t="str">
        <f>IF(C46="","",VLOOKUP("JSTA"&amp;G46,data!$A$2:$Y$36320,23,FALSE))</f>
        <v/>
      </c>
      <c r="J46" s="88" t="str">
        <f>IF(G46="","",VLOOKUP("JSTA"&amp;G46,data!$A$2:$Y$36320,15,FALSE))</f>
        <v/>
      </c>
      <c r="K46" s="41"/>
      <c r="L46" s="42"/>
    </row>
    <row r="47" spans="1:12" ht="18.95" customHeight="1" x14ac:dyDescent="0.15">
      <c r="A47" s="127"/>
      <c r="B47" s="58" t="str">
        <f>IF(G47="","",VLOOKUP("JSTA"&amp;G47,data!$A$2:$Y$36320,2,FALSE)&amp;"　"&amp;VLOOKUP("JSTA"&amp;G47,data!$A$2:$Y$36320,3,FALSE))</f>
        <v/>
      </c>
      <c r="C47" s="43" t="str">
        <f>IF(G47="","",参加組数一覧!$E$4)</f>
        <v/>
      </c>
      <c r="D47" s="44" t="str">
        <f>IF($G47="","",(VLOOKUP("JSTA"&amp;$G47,data!$A$2:$Y$36320,9,0)))</f>
        <v/>
      </c>
      <c r="E47" s="43" t="str">
        <f>IF(G47="","",DATEDIF(F47,参加組数一覧!$F$1,"y"))</f>
        <v/>
      </c>
      <c r="F47" s="54" t="str">
        <f>IF(G47="","",VLOOKUP("JSTA"&amp;G47,data!$A$2:$Y$36320,7,FALSE))</f>
        <v/>
      </c>
      <c r="G47" s="45"/>
      <c r="H47" s="89" t="str">
        <f>IF(C47="","",VLOOKUP("JSTA"&amp;G47,data!$A$2:$Y$36320,20,FALSE))</f>
        <v/>
      </c>
      <c r="I47" s="95" t="str">
        <f>IF(C47="","",VLOOKUP("JSTA"&amp;G47,data!$A$2:$Y$36320,23,FALSE))</f>
        <v/>
      </c>
      <c r="J47" s="91" t="str">
        <f>IF(G47="","",VLOOKUP("JSTA"&amp;G47,data!$A$2:$Y$36320,15,FALSE))</f>
        <v/>
      </c>
      <c r="K47" s="46"/>
      <c r="L47" s="47"/>
    </row>
    <row r="48" spans="1:12" ht="18.95" customHeight="1" x14ac:dyDescent="0.15">
      <c r="A48" s="126">
        <v>21</v>
      </c>
      <c r="B48" s="48" t="str">
        <f>IF(G48="","",VLOOKUP("JSTA"&amp;G48,data!$A$2:$Y$36320,2,FALSE)&amp;"　"&amp;VLOOKUP("JSTA"&amp;G48,data!$A$2:$Y$36320,3,FALSE))</f>
        <v/>
      </c>
      <c r="C48" s="38" t="str">
        <f>IF(G48="","",参加組数一覧!$E$4)</f>
        <v/>
      </c>
      <c r="D48" s="39" t="str">
        <f>IF($G48="","",(VLOOKUP("JSTA"&amp;$G48,data!$A$2:$Y$36320,9,0)))</f>
        <v/>
      </c>
      <c r="E48" s="38" t="str">
        <f>IF(G48="","",DATEDIF(F48,参加組数一覧!$F$1,"y"))</f>
        <v/>
      </c>
      <c r="F48" s="53" t="str">
        <f>IF(G48="","",VLOOKUP("JSTA"&amp;G48,data!$A$2:$Y$36320,7,FALSE))</f>
        <v/>
      </c>
      <c r="G48" s="40"/>
      <c r="H48" s="87" t="str">
        <f>IF(C48="","",VLOOKUP("JSTA"&amp;G48,data!$A$2:$Y$36320,20,FALSE))</f>
        <v/>
      </c>
      <c r="I48" s="96" t="str">
        <f>IF(C48="","",VLOOKUP("JSTA"&amp;G48,data!$A$2:$Y$36320,23,FALSE))</f>
        <v/>
      </c>
      <c r="J48" s="88" t="str">
        <f>IF(G48="","",VLOOKUP("JSTA"&amp;G48,data!$A$2:$Y$36320,15,FALSE))</f>
        <v/>
      </c>
      <c r="K48" s="41"/>
      <c r="L48" s="42"/>
    </row>
    <row r="49" spans="1:12" ht="18.95" customHeight="1" x14ac:dyDescent="0.15">
      <c r="A49" s="127"/>
      <c r="B49" s="58" t="str">
        <f>IF(G49="","",VLOOKUP("JSTA"&amp;G49,data!$A$2:$Y$36320,2,FALSE)&amp;"　"&amp;VLOOKUP("JSTA"&amp;G49,data!$A$2:$Y$36320,3,FALSE))</f>
        <v/>
      </c>
      <c r="C49" s="43" t="str">
        <f>IF(G49="","",参加組数一覧!$E$4)</f>
        <v/>
      </c>
      <c r="D49" s="44" t="str">
        <f>IF($G49="","",(VLOOKUP("JSTA"&amp;$G49,data!$A$2:$Y$36320,9,0)))</f>
        <v/>
      </c>
      <c r="E49" s="43" t="str">
        <f>IF(G49="","",DATEDIF(F49,参加組数一覧!$F$1,"y"))</f>
        <v/>
      </c>
      <c r="F49" s="54" t="str">
        <f>IF(G49="","",VLOOKUP("JSTA"&amp;G49,data!$A$2:$Y$36320,7,FALSE))</f>
        <v/>
      </c>
      <c r="G49" s="45"/>
      <c r="H49" s="89" t="str">
        <f>IF(C49="","",VLOOKUP("JSTA"&amp;G49,data!$A$2:$Y$36320,20,FALSE))</f>
        <v/>
      </c>
      <c r="I49" s="95" t="str">
        <f>IF(C49="","",VLOOKUP("JSTA"&amp;G49,data!$A$2:$Y$36320,23,FALSE))</f>
        <v/>
      </c>
      <c r="J49" s="91" t="str">
        <f>IF(G49="","",VLOOKUP("JSTA"&amp;G49,data!$A$2:$Y$36320,15,FALSE))</f>
        <v/>
      </c>
      <c r="K49" s="46"/>
      <c r="L49" s="47"/>
    </row>
    <row r="50" spans="1:12" ht="18.95" customHeight="1" x14ac:dyDescent="0.15">
      <c r="A50" s="127">
        <v>22</v>
      </c>
      <c r="B50" s="48" t="str">
        <f>IF(G50="","",VLOOKUP("JSTA"&amp;G50,data!$A$2:$Y$36320,2,FALSE)&amp;"　"&amp;VLOOKUP("JSTA"&amp;G50,data!$A$2:$Y$36320,3,FALSE))</f>
        <v/>
      </c>
      <c r="C50" s="38" t="str">
        <f>IF(G50="","",参加組数一覧!$E$4)</f>
        <v/>
      </c>
      <c r="D50" s="39" t="str">
        <f>IF($G50="","",(VLOOKUP("JSTA"&amp;$G50,data!$A$2:$Y$36320,9,0)))</f>
        <v/>
      </c>
      <c r="E50" s="38" t="str">
        <f>IF(G50="","",DATEDIF(F50,参加組数一覧!$F$1,"y"))</f>
        <v/>
      </c>
      <c r="F50" s="53" t="str">
        <f>IF(G50="","",VLOOKUP("JSTA"&amp;G50,data!$A$2:$Y$36320,7,FALSE))</f>
        <v/>
      </c>
      <c r="G50" s="40"/>
      <c r="H50" s="87" t="str">
        <f>IF(C50="","",VLOOKUP("JSTA"&amp;G50,data!$A$2:$Y$36320,20,FALSE))</f>
        <v/>
      </c>
      <c r="I50" s="96" t="str">
        <f>IF(C50="","",VLOOKUP("JSTA"&amp;G50,data!$A$2:$Y$36320,23,FALSE))</f>
        <v/>
      </c>
      <c r="J50" s="88" t="str">
        <f>IF(G50="","",VLOOKUP("JSTA"&amp;G50,data!$A$2:$Y$36320,15,FALSE))</f>
        <v/>
      </c>
      <c r="K50" s="41"/>
      <c r="L50" s="42"/>
    </row>
    <row r="51" spans="1:12" ht="18.95" customHeight="1" x14ac:dyDescent="0.15">
      <c r="A51" s="127"/>
      <c r="B51" s="58" t="str">
        <f>IF(G51="","",VLOOKUP("JSTA"&amp;G51,data!$A$2:$Y$36320,2,FALSE)&amp;"　"&amp;VLOOKUP("JSTA"&amp;G51,data!$A$2:$Y$36320,3,FALSE))</f>
        <v/>
      </c>
      <c r="C51" s="43" t="str">
        <f>IF(G51="","",参加組数一覧!$E$4)</f>
        <v/>
      </c>
      <c r="D51" s="44" t="str">
        <f>IF($G51="","",(VLOOKUP("JSTA"&amp;$G51,data!$A$2:$Y$36320,9,0)))</f>
        <v/>
      </c>
      <c r="E51" s="43" t="str">
        <f>IF(G51="","",DATEDIF(F51,参加組数一覧!$F$1,"y"))</f>
        <v/>
      </c>
      <c r="F51" s="54" t="str">
        <f>IF(G51="","",VLOOKUP("JSTA"&amp;G51,data!$A$2:$Y$36320,7,FALSE))</f>
        <v/>
      </c>
      <c r="G51" s="45"/>
      <c r="H51" s="89" t="str">
        <f>IF(C51="","",VLOOKUP("JSTA"&amp;G51,data!$A$2:$Y$36320,20,FALSE))</f>
        <v/>
      </c>
      <c r="I51" s="95" t="str">
        <f>IF(C51="","",VLOOKUP("JSTA"&amp;G51,data!$A$2:$Y$36320,23,FALSE))</f>
        <v/>
      </c>
      <c r="J51" s="91" t="str">
        <f>IF(G51="","",VLOOKUP("JSTA"&amp;G51,data!$A$2:$Y$36320,15,FALSE))</f>
        <v/>
      </c>
      <c r="K51" s="46"/>
      <c r="L51" s="47"/>
    </row>
    <row r="52" spans="1:12" ht="18.95" customHeight="1" x14ac:dyDescent="0.15">
      <c r="A52" s="126">
        <v>23</v>
      </c>
      <c r="B52" s="48" t="str">
        <f>IF(G52="","",VLOOKUP("JSTA"&amp;G52,data!$A$2:$Y$36320,2,FALSE)&amp;"　"&amp;VLOOKUP("JSTA"&amp;G52,data!$A$2:$Y$36320,3,FALSE))</f>
        <v/>
      </c>
      <c r="C52" s="38" t="str">
        <f>IF(G52="","",参加組数一覧!$E$4)</f>
        <v/>
      </c>
      <c r="D52" s="39" t="str">
        <f>IF($G52="","",(VLOOKUP("JSTA"&amp;$G52,data!$A$2:$Y$36320,9,0)))</f>
        <v/>
      </c>
      <c r="E52" s="38" t="str">
        <f>IF(G52="","",DATEDIF(F52,参加組数一覧!$F$1,"y"))</f>
        <v/>
      </c>
      <c r="F52" s="53" t="str">
        <f>IF(G52="","",VLOOKUP("JSTA"&amp;G52,data!$A$2:$Y$36320,7,FALSE))</f>
        <v/>
      </c>
      <c r="G52" s="40"/>
      <c r="H52" s="87" t="str">
        <f>IF(C52="","",VLOOKUP("JSTA"&amp;G52,data!$A$2:$Y$36320,20,FALSE))</f>
        <v/>
      </c>
      <c r="I52" s="96" t="str">
        <f>IF(C52="","",VLOOKUP("JSTA"&amp;G52,data!$A$2:$Y$36320,23,FALSE))</f>
        <v/>
      </c>
      <c r="J52" s="88" t="str">
        <f>IF(G52="","",VLOOKUP("JSTA"&amp;G52,data!$A$2:$Y$36320,15,FALSE))</f>
        <v/>
      </c>
      <c r="K52" s="41"/>
      <c r="L52" s="42"/>
    </row>
    <row r="53" spans="1:12" ht="18.95" customHeight="1" x14ac:dyDescent="0.15">
      <c r="A53" s="127"/>
      <c r="B53" s="58" t="str">
        <f>IF(G53="","",VLOOKUP("JSTA"&amp;G53,data!$A$2:$Y$36320,2,FALSE)&amp;"　"&amp;VLOOKUP("JSTA"&amp;G53,data!$A$2:$Y$36320,3,FALSE))</f>
        <v/>
      </c>
      <c r="C53" s="43" t="str">
        <f>IF(G53="","",参加組数一覧!$E$4)</f>
        <v/>
      </c>
      <c r="D53" s="44" t="str">
        <f>IF($G53="","",(VLOOKUP("JSTA"&amp;$G53,data!$A$2:$Y$36320,9,0)))</f>
        <v/>
      </c>
      <c r="E53" s="43" t="str">
        <f>IF(G53="","",DATEDIF(F53,参加組数一覧!$F$1,"y"))</f>
        <v/>
      </c>
      <c r="F53" s="54" t="str">
        <f>IF(G53="","",VLOOKUP("JSTA"&amp;G53,data!$A$2:$Y$36320,7,FALSE))</f>
        <v/>
      </c>
      <c r="G53" s="45"/>
      <c r="H53" s="89" t="str">
        <f>IF(C53="","",VLOOKUP("JSTA"&amp;G53,data!$A$2:$Y$36320,20,FALSE))</f>
        <v/>
      </c>
      <c r="I53" s="95" t="str">
        <f>IF(C53="","",VLOOKUP("JSTA"&amp;G53,data!$A$2:$Y$36320,23,FALSE))</f>
        <v/>
      </c>
      <c r="J53" s="90" t="str">
        <f>IF(G53="","",VLOOKUP("JSTA"&amp;G53,data!$A$2:$Y$36320,15,FALSE))</f>
        <v/>
      </c>
      <c r="K53" s="46"/>
      <c r="L53" s="47"/>
    </row>
    <row r="54" spans="1:12" ht="18.95" customHeight="1" x14ac:dyDescent="0.15">
      <c r="A54" s="127">
        <v>24</v>
      </c>
      <c r="B54" s="48" t="str">
        <f>IF(G54="","",VLOOKUP("JSTA"&amp;G54,data!$A$2:$Y$36320,2,FALSE)&amp;"　"&amp;VLOOKUP("JSTA"&amp;G54,data!$A$2:$Y$36320,3,FALSE))</f>
        <v/>
      </c>
      <c r="C54" s="38" t="str">
        <f>IF(G54="","",参加組数一覧!$E$4)</f>
        <v/>
      </c>
      <c r="D54" s="39" t="str">
        <f>IF($G54="","",(VLOOKUP("JSTA"&amp;$G54,data!$A$2:$Y$36320,9,0)))</f>
        <v/>
      </c>
      <c r="E54" s="38" t="str">
        <f>IF(G54="","",DATEDIF(F54,参加組数一覧!$F$1,"y"))</f>
        <v/>
      </c>
      <c r="F54" s="53" t="str">
        <f>IF(G54="","",VLOOKUP("JSTA"&amp;G54,data!$A$2:$Y$36320,7,FALSE))</f>
        <v/>
      </c>
      <c r="G54" s="40"/>
      <c r="H54" s="87" t="str">
        <f>IF(C54="","",VLOOKUP("JSTA"&amp;G54,data!$A$2:$Y$36320,20,FALSE))</f>
        <v/>
      </c>
      <c r="I54" s="96" t="str">
        <f>IF(C54="","",VLOOKUP("JSTA"&amp;G54,data!$A$2:$Y$36320,23,FALSE))</f>
        <v/>
      </c>
      <c r="J54" s="88" t="str">
        <f>IF(G54="","",VLOOKUP("JSTA"&amp;G54,data!$A$2:$Y$36320,15,FALSE))</f>
        <v/>
      </c>
      <c r="K54" s="41"/>
      <c r="L54" s="42"/>
    </row>
    <row r="55" spans="1:12" ht="18.95" customHeight="1" x14ac:dyDescent="0.15">
      <c r="A55" s="127"/>
      <c r="B55" s="58" t="str">
        <f>IF(G55="","",VLOOKUP("JSTA"&amp;G55,data!$A$2:$Y$36320,2,FALSE)&amp;"　"&amp;VLOOKUP("JSTA"&amp;G55,data!$A$2:$Y$36320,3,FALSE))</f>
        <v/>
      </c>
      <c r="C55" s="43" t="str">
        <f>IF(G55="","",参加組数一覧!$E$4)</f>
        <v/>
      </c>
      <c r="D55" s="44" t="str">
        <f>IF($G55="","",(VLOOKUP("JSTA"&amp;$G55,data!$A$2:$Y$36320,9,0)))</f>
        <v/>
      </c>
      <c r="E55" s="43" t="str">
        <f>IF(G55="","",DATEDIF(F55,参加組数一覧!$F$1,"y"))</f>
        <v/>
      </c>
      <c r="F55" s="54" t="str">
        <f>IF(G55="","",VLOOKUP("JSTA"&amp;G55,data!$A$2:$Y$36320,7,FALSE))</f>
        <v/>
      </c>
      <c r="G55" s="45"/>
      <c r="H55" s="89" t="str">
        <f>IF(C55="","",VLOOKUP("JSTA"&amp;G55,data!$A$2:$Y$36320,20,FALSE))</f>
        <v/>
      </c>
      <c r="I55" s="95" t="str">
        <f>IF(C55="","",VLOOKUP("JSTA"&amp;G55,data!$A$2:$Y$36320,23,FALSE))</f>
        <v/>
      </c>
      <c r="J55" s="90" t="str">
        <f>IF(G55="","",VLOOKUP("JSTA"&amp;G55,data!$A$2:$Y$36320,15,FALSE))</f>
        <v/>
      </c>
      <c r="K55" s="46"/>
      <c r="L55" s="47"/>
    </row>
    <row r="56" spans="1:12" ht="18.95" customHeight="1" x14ac:dyDescent="0.15">
      <c r="A56" s="127">
        <v>25</v>
      </c>
      <c r="B56" s="48" t="str">
        <f>IF(G56="","",VLOOKUP("JSTA"&amp;G56,data!$A$2:$Y$36320,2,FALSE)&amp;"　"&amp;VLOOKUP("JSTA"&amp;G56,data!$A$2:$Y$36320,3,FALSE))</f>
        <v/>
      </c>
      <c r="C56" s="38" t="str">
        <f>IF(G56="","",参加組数一覧!$E$4)</f>
        <v/>
      </c>
      <c r="D56" s="39" t="str">
        <f>IF($G56="","",(VLOOKUP("JSTA"&amp;$G56,data!$A$2:$Y$36320,9,0)))</f>
        <v/>
      </c>
      <c r="E56" s="38" t="str">
        <f>IF(G56="","",DATEDIF(F56,参加組数一覧!$F$1,"y"))</f>
        <v/>
      </c>
      <c r="F56" s="53" t="str">
        <f>IF(G56="","",VLOOKUP("JSTA"&amp;G56,data!$A$2:$Y$36320,7,FALSE))</f>
        <v/>
      </c>
      <c r="G56" s="40"/>
      <c r="H56" s="87" t="str">
        <f>IF(C56="","",VLOOKUP("JSTA"&amp;G56,data!$A$2:$Y$36320,20,FALSE))</f>
        <v/>
      </c>
      <c r="I56" s="96" t="str">
        <f>IF(C56="","",VLOOKUP("JSTA"&amp;G56,data!$A$2:$Y$36320,23,FALSE))</f>
        <v/>
      </c>
      <c r="J56" s="88" t="str">
        <f>IF(G56="","",VLOOKUP("JSTA"&amp;G56,data!$A$2:$Y$36320,15,FALSE))</f>
        <v/>
      </c>
      <c r="K56" s="41"/>
      <c r="L56" s="42"/>
    </row>
    <row r="57" spans="1:12" ht="18.95" customHeight="1" x14ac:dyDescent="0.15">
      <c r="A57" s="127"/>
      <c r="B57" s="58" t="str">
        <f>IF(G57="","",VLOOKUP("JSTA"&amp;G57,data!$A$2:$Y$36320,2,FALSE)&amp;"　"&amp;VLOOKUP("JSTA"&amp;G57,data!$A$2:$Y$36320,3,FALSE))</f>
        <v/>
      </c>
      <c r="C57" s="43" t="str">
        <f>IF(G57="","",参加組数一覧!$E$4)</f>
        <v/>
      </c>
      <c r="D57" s="44" t="str">
        <f>IF($G57="","",(VLOOKUP("JSTA"&amp;$G57,data!$A$2:$Y$36320,9,0)))</f>
        <v/>
      </c>
      <c r="E57" s="43" t="str">
        <f>IF(G57="","",DATEDIF(F57,参加組数一覧!$F$1,"y"))</f>
        <v/>
      </c>
      <c r="F57" s="54" t="str">
        <f>IF(G57="","",VLOOKUP("JSTA"&amp;G57,data!$A$2:$Y$36320,7,FALSE))</f>
        <v/>
      </c>
      <c r="G57" s="45"/>
      <c r="H57" s="56" t="str">
        <f>IF(C57="","",VLOOKUP("JSTA"&amp;G57,data!$A$2:$Y$36320,20,FALSE))</f>
        <v/>
      </c>
      <c r="I57" s="97" t="str">
        <f>IF(C57="","",VLOOKUP("JSTA"&amp;G57,data!$A$2:$Y$36320,23,FALSE))</f>
        <v/>
      </c>
      <c r="J57" s="10" t="str">
        <f>IF(G57="","",VLOOKUP("JSTA"&amp;G57,data!$A$2:$Y$36320,15,FALSE))</f>
        <v/>
      </c>
      <c r="K57" s="46"/>
      <c r="L57" s="47"/>
    </row>
    <row r="58" spans="1:12" ht="18.95" customHeight="1" x14ac:dyDescent="0.15">
      <c r="A58" s="127">
        <v>26</v>
      </c>
      <c r="B58" s="48" t="str">
        <f>IF(G58="","",VLOOKUP("JSTA"&amp;G58,data!$A$2:$Y$36320,2,FALSE)&amp;"　"&amp;VLOOKUP("JSTA"&amp;G58,data!$A$2:$Y$36320,3,FALSE))</f>
        <v/>
      </c>
      <c r="C58" s="38" t="str">
        <f>IF(G58="","",参加組数一覧!$E$4)</f>
        <v/>
      </c>
      <c r="D58" s="39" t="str">
        <f>IF($G58="","",(VLOOKUP("JSTA"&amp;$G58,data!$A$2:$Y$36320,9,0)))</f>
        <v/>
      </c>
      <c r="E58" s="38" t="str">
        <f>IF(G58="","",DATEDIF(F58,参加組数一覧!$F$1,"y"))</f>
        <v/>
      </c>
      <c r="F58" s="53" t="str">
        <f>IF(G58="","",VLOOKUP("JSTA"&amp;G58,data!$A$2:$Y$36320,7,FALSE))</f>
        <v/>
      </c>
      <c r="G58" s="40"/>
      <c r="H58" s="85" t="str">
        <f>IF(C58="","",VLOOKUP("JSTA"&amp;G58,data!$A$2:$Y$36320,20,FALSE))</f>
        <v/>
      </c>
      <c r="I58" s="94" t="str">
        <f>IF(C58="","",VLOOKUP("JSTA"&amp;G58,data!$A$2:$Y$36320,23,FALSE))</f>
        <v/>
      </c>
      <c r="J58" s="86" t="str">
        <f>IF(G58="","",VLOOKUP("JSTA"&amp;G58,data!$A$2:$Y$36320,15,FALSE))</f>
        <v/>
      </c>
      <c r="K58" s="41"/>
      <c r="L58" s="42"/>
    </row>
    <row r="59" spans="1:12" ht="18.95" customHeight="1" x14ac:dyDescent="0.15">
      <c r="A59" s="127"/>
      <c r="B59" s="58" t="str">
        <f>IF(G59="","",VLOOKUP("JSTA"&amp;G59,data!$A$2:$Y$36320,2,FALSE)&amp;"　"&amp;VLOOKUP("JSTA"&amp;G59,data!$A$2:$Y$36320,3,FALSE))</f>
        <v/>
      </c>
      <c r="C59" s="43" t="str">
        <f>IF(G59="","",参加組数一覧!$E$4)</f>
        <v/>
      </c>
      <c r="D59" s="44" t="str">
        <f>IF($G59="","",(VLOOKUP("JSTA"&amp;$G59,data!$A$2:$Y$36320,9,0)))</f>
        <v/>
      </c>
      <c r="E59" s="43" t="str">
        <f>IF(G59="","",DATEDIF(F59,参加組数一覧!$F$1,"y"))</f>
        <v/>
      </c>
      <c r="F59" s="54" t="str">
        <f>IF(G59="","",VLOOKUP("JSTA"&amp;G59,data!$A$2:$Y$36320,7,FALSE))</f>
        <v/>
      </c>
      <c r="G59" s="45"/>
      <c r="H59" s="89" t="str">
        <f>IF(C59="","",VLOOKUP("JSTA"&amp;G59,data!$A$2:$Y$36320,20,FALSE))</f>
        <v/>
      </c>
      <c r="I59" s="95" t="str">
        <f>IF(C59="","",VLOOKUP("JSTA"&amp;G59,data!$A$2:$Y$36320,23,FALSE))</f>
        <v/>
      </c>
      <c r="J59" s="91" t="str">
        <f>IF(G59="","",VLOOKUP("JSTA"&amp;G59,data!$A$2:$Y$36320,15,FALSE))</f>
        <v/>
      </c>
      <c r="K59" s="46"/>
      <c r="L59" s="47"/>
    </row>
    <row r="60" spans="1:12" ht="18.95" customHeight="1" x14ac:dyDescent="0.15">
      <c r="A60" s="127">
        <v>27</v>
      </c>
      <c r="B60" s="48" t="str">
        <f>IF(G60="","",VLOOKUP("JSTA"&amp;G60,data!$A$2:$Y$36320,2,FALSE)&amp;"　"&amp;VLOOKUP("JSTA"&amp;G60,data!$A$2:$Y$36320,3,FALSE))</f>
        <v/>
      </c>
      <c r="C60" s="38" t="str">
        <f>IF(G60="","",参加組数一覧!$E$4)</f>
        <v/>
      </c>
      <c r="D60" s="39" t="str">
        <f>IF($G60="","",(VLOOKUP("JSTA"&amp;$G60,data!$A$2:$Y$36320,9,0)))</f>
        <v/>
      </c>
      <c r="E60" s="38" t="str">
        <f>IF(G60="","",DATEDIF(F60,参加組数一覧!$F$1,"y"))</f>
        <v/>
      </c>
      <c r="F60" s="53" t="str">
        <f>IF(G60="","",VLOOKUP("JSTA"&amp;G60,data!$A$2:$Y$36320,7,FALSE))</f>
        <v/>
      </c>
      <c r="G60" s="40"/>
      <c r="H60" s="87" t="str">
        <f>IF(C60="","",VLOOKUP("JSTA"&amp;G60,data!$A$2:$Y$36320,20,FALSE))</f>
        <v/>
      </c>
      <c r="I60" s="96" t="str">
        <f>IF(C60="","",VLOOKUP("JSTA"&amp;G60,data!$A$2:$Y$36320,23,FALSE))</f>
        <v/>
      </c>
      <c r="J60" s="88" t="str">
        <f>IF(G60="","",VLOOKUP("JSTA"&amp;G60,data!$A$2:$Y$36320,15,FALSE))</f>
        <v/>
      </c>
      <c r="K60" s="41"/>
      <c r="L60" s="42"/>
    </row>
    <row r="61" spans="1:12" ht="18.95" customHeight="1" x14ac:dyDescent="0.15">
      <c r="A61" s="127"/>
      <c r="B61" s="58" t="str">
        <f>IF(G61="","",VLOOKUP("JSTA"&amp;G61,data!$A$2:$Y$36320,2,FALSE)&amp;"　"&amp;VLOOKUP("JSTA"&amp;G61,data!$A$2:$Y$36320,3,FALSE))</f>
        <v/>
      </c>
      <c r="C61" s="43" t="str">
        <f>IF(G61="","",参加組数一覧!$E$4)</f>
        <v/>
      </c>
      <c r="D61" s="44" t="str">
        <f>IF($G61="","",(VLOOKUP("JSTA"&amp;$G61,data!$A$2:$Y$36320,9,0)))</f>
        <v/>
      </c>
      <c r="E61" s="43" t="str">
        <f>IF(G61="","",DATEDIF(F61,参加組数一覧!$F$1,"y"))</f>
        <v/>
      </c>
      <c r="F61" s="54" t="str">
        <f>IF(G61="","",VLOOKUP("JSTA"&amp;G61,data!$A$2:$Y$36320,7,FALSE))</f>
        <v/>
      </c>
      <c r="G61" s="45"/>
      <c r="H61" s="89" t="str">
        <f>IF(C61="","",VLOOKUP("JSTA"&amp;G61,data!$A$2:$Y$36320,20,FALSE))</f>
        <v/>
      </c>
      <c r="I61" s="95" t="str">
        <f>IF(C61="","",VLOOKUP("JSTA"&amp;G61,data!$A$2:$Y$36320,23,FALSE))</f>
        <v/>
      </c>
      <c r="J61" s="91" t="str">
        <f>IF(G61="","",VLOOKUP("JSTA"&amp;G61,data!$A$2:$Y$36320,15,FALSE))</f>
        <v/>
      </c>
      <c r="K61" s="46"/>
      <c r="L61" s="47"/>
    </row>
    <row r="62" spans="1:12" ht="18.95" customHeight="1" x14ac:dyDescent="0.15">
      <c r="A62" s="127">
        <v>28</v>
      </c>
      <c r="B62" s="48" t="str">
        <f>IF(G62="","",VLOOKUP("JSTA"&amp;G62,data!$A$2:$Y$36320,2,FALSE)&amp;"　"&amp;VLOOKUP("JSTA"&amp;G62,data!$A$2:$Y$36320,3,FALSE))</f>
        <v/>
      </c>
      <c r="C62" s="38" t="str">
        <f>IF(G62="","",参加組数一覧!$E$4)</f>
        <v/>
      </c>
      <c r="D62" s="39" t="str">
        <f>IF($G62="","",(VLOOKUP("JSTA"&amp;$G62,data!$A$2:$Y$36320,9,0)))</f>
        <v/>
      </c>
      <c r="E62" s="38" t="str">
        <f>IF(G62="","",DATEDIF(F62,参加組数一覧!$F$1,"y"))</f>
        <v/>
      </c>
      <c r="F62" s="53" t="str">
        <f>IF(G62="","",VLOOKUP("JSTA"&amp;G62,data!$A$2:$Y$36320,7,FALSE))</f>
        <v/>
      </c>
      <c r="G62" s="40"/>
      <c r="H62" s="87" t="str">
        <f>IF(C62="","",VLOOKUP("JSTA"&amp;G62,data!$A$2:$Y$36320,20,FALSE))</f>
        <v/>
      </c>
      <c r="I62" s="96" t="str">
        <f>IF(C62="","",VLOOKUP("JSTA"&amp;G62,data!$A$2:$Y$36320,23,FALSE))</f>
        <v/>
      </c>
      <c r="J62" s="88" t="str">
        <f>IF(G62="","",VLOOKUP("JSTA"&amp;G62,data!$A$2:$Y$36320,15,FALSE))</f>
        <v/>
      </c>
      <c r="K62" s="41"/>
      <c r="L62" s="42"/>
    </row>
    <row r="63" spans="1:12" ht="18.95" customHeight="1" x14ac:dyDescent="0.15">
      <c r="A63" s="127"/>
      <c r="B63" s="58" t="str">
        <f>IF(G63="","",VLOOKUP("JSTA"&amp;G63,data!$A$2:$Y$36320,2,FALSE)&amp;"　"&amp;VLOOKUP("JSTA"&amp;G63,data!$A$2:$Y$36320,3,FALSE))</f>
        <v/>
      </c>
      <c r="C63" s="43" t="str">
        <f>IF(G63="","",参加組数一覧!$E$4)</f>
        <v/>
      </c>
      <c r="D63" s="44" t="str">
        <f>IF($G63="","",(VLOOKUP("JSTA"&amp;$G63,data!$A$2:$Y$36320,9,0)))</f>
        <v/>
      </c>
      <c r="E63" s="43" t="str">
        <f>IF(G63="","",DATEDIF(F63,参加組数一覧!$F$1,"y"))</f>
        <v/>
      </c>
      <c r="F63" s="54" t="str">
        <f>IF(G63="","",VLOOKUP("JSTA"&amp;G63,data!$A$2:$Y$36320,7,FALSE))</f>
        <v/>
      </c>
      <c r="G63" s="45"/>
      <c r="H63" s="89" t="str">
        <f>IF(C63="","",VLOOKUP("JSTA"&amp;G63,data!$A$2:$Y$36320,20,FALSE))</f>
        <v/>
      </c>
      <c r="I63" s="95" t="str">
        <f>IF(C63="","",VLOOKUP("JSTA"&amp;G63,data!$A$2:$Y$36320,23,FALSE))</f>
        <v/>
      </c>
      <c r="J63" s="91" t="str">
        <f>IF(G63="","",VLOOKUP("JSTA"&amp;G63,data!$A$2:$Y$36320,15,FALSE))</f>
        <v/>
      </c>
      <c r="K63" s="46"/>
      <c r="L63" s="47"/>
    </row>
    <row r="64" spans="1:12" ht="18.95" customHeight="1" x14ac:dyDescent="0.15">
      <c r="A64" s="127">
        <v>29</v>
      </c>
      <c r="B64" s="48" t="str">
        <f>IF(G64="","",VLOOKUP("JSTA"&amp;G64,data!$A$2:$Y$36320,2,FALSE)&amp;"　"&amp;VLOOKUP("JSTA"&amp;G64,data!$A$2:$Y$36320,3,FALSE))</f>
        <v/>
      </c>
      <c r="C64" s="38" t="str">
        <f>IF(G64="","",参加組数一覧!$E$4)</f>
        <v/>
      </c>
      <c r="D64" s="39" t="str">
        <f>IF($G64="","",(VLOOKUP("JSTA"&amp;$G64,data!$A$2:$Y$36320,9,0)))</f>
        <v/>
      </c>
      <c r="E64" s="38" t="str">
        <f>IF(G64="","",DATEDIF(F64,参加組数一覧!$F$1,"y"))</f>
        <v/>
      </c>
      <c r="F64" s="53" t="str">
        <f>IF(G64="","",VLOOKUP("JSTA"&amp;G64,data!$A$2:$Y$36320,7,FALSE))</f>
        <v/>
      </c>
      <c r="G64" s="40"/>
      <c r="H64" s="87" t="str">
        <f>IF(C64="","",VLOOKUP("JSTA"&amp;G64,data!$A$2:$Y$36320,20,FALSE))</f>
        <v/>
      </c>
      <c r="I64" s="96" t="str">
        <f>IF(C64="","",VLOOKUP("JSTA"&amp;G64,data!$A$2:$Y$36320,23,FALSE))</f>
        <v/>
      </c>
      <c r="J64" s="88" t="str">
        <f>IF(G64="","",VLOOKUP("JSTA"&amp;G64,data!$A$2:$Y$36320,15,FALSE))</f>
        <v/>
      </c>
      <c r="K64" s="41"/>
      <c r="L64" s="42"/>
    </row>
    <row r="65" spans="1:12" ht="18.95" customHeight="1" x14ac:dyDescent="0.15">
      <c r="A65" s="127"/>
      <c r="B65" s="58" t="str">
        <f>IF(G65="","",VLOOKUP("JSTA"&amp;G65,data!$A$2:$Y$36320,2,FALSE)&amp;"　"&amp;VLOOKUP("JSTA"&amp;G65,data!$A$2:$Y$36320,3,FALSE))</f>
        <v/>
      </c>
      <c r="C65" s="43" t="str">
        <f>IF(G65="","",参加組数一覧!$E$4)</f>
        <v/>
      </c>
      <c r="D65" s="44" t="str">
        <f>IF($G65="","",(VLOOKUP("JSTA"&amp;$G65,data!$A$2:$Y$36320,9,0)))</f>
        <v/>
      </c>
      <c r="E65" s="43" t="str">
        <f>IF(G65="","",DATEDIF(F65,参加組数一覧!$F$1,"y"))</f>
        <v/>
      </c>
      <c r="F65" s="54" t="str">
        <f>IF(G65="","",VLOOKUP("JSTA"&amp;G65,data!$A$2:$Y$36320,7,FALSE))</f>
        <v/>
      </c>
      <c r="G65" s="45"/>
      <c r="H65" s="89" t="str">
        <f>IF(C65="","",VLOOKUP("JSTA"&amp;G65,data!$A$2:$Y$36320,20,FALSE))</f>
        <v/>
      </c>
      <c r="I65" s="95" t="str">
        <f>IF(C65="","",VLOOKUP("JSTA"&amp;G65,data!$A$2:$Y$36320,23,FALSE))</f>
        <v/>
      </c>
      <c r="J65" s="91" t="str">
        <f>IF(G65="","",VLOOKUP("JSTA"&amp;G65,data!$A$2:$Y$36320,15,FALSE))</f>
        <v/>
      </c>
      <c r="K65" s="46"/>
      <c r="L65" s="47"/>
    </row>
    <row r="66" spans="1:12" ht="18.95" customHeight="1" x14ac:dyDescent="0.15">
      <c r="A66" s="127">
        <v>30</v>
      </c>
      <c r="B66" s="48" t="str">
        <f>IF(G66="","",VLOOKUP("JSTA"&amp;G66,data!$A$2:$Y$36320,2,FALSE)&amp;"　"&amp;VLOOKUP("JSTA"&amp;G66,data!$A$2:$Y$36320,3,FALSE))</f>
        <v/>
      </c>
      <c r="C66" s="38" t="str">
        <f>IF(G66="","",参加組数一覧!$E$4)</f>
        <v/>
      </c>
      <c r="D66" s="39" t="str">
        <f>IF($G66="","",(VLOOKUP("JSTA"&amp;$G66,data!$A$2:$Y$36320,9,0)))</f>
        <v/>
      </c>
      <c r="E66" s="38" t="str">
        <f>IF(G66="","",DATEDIF(F66,参加組数一覧!$F$1,"y"))</f>
        <v/>
      </c>
      <c r="F66" s="53" t="str">
        <f>IF(G66="","",VLOOKUP("JSTA"&amp;G66,data!$A$2:$Y$36320,7,FALSE))</f>
        <v/>
      </c>
      <c r="G66" s="40"/>
      <c r="H66" s="87" t="str">
        <f>IF(C66="","",VLOOKUP("JSTA"&amp;G66,data!$A$2:$Y$36320,20,FALSE))</f>
        <v/>
      </c>
      <c r="I66" s="96" t="str">
        <f>IF(C66="","",VLOOKUP("JSTA"&amp;G66,data!$A$2:$Y$36320,23,FALSE))</f>
        <v/>
      </c>
      <c r="J66" s="88" t="str">
        <f>IF(G66="","",VLOOKUP("JSTA"&amp;G66,data!$A$2:$Y$36320,15,FALSE))</f>
        <v/>
      </c>
      <c r="K66" s="41"/>
      <c r="L66" s="42"/>
    </row>
    <row r="67" spans="1:12" ht="18.95" customHeight="1" x14ac:dyDescent="0.15">
      <c r="A67" s="127"/>
      <c r="B67" s="58" t="str">
        <f>IF(G67="","",VLOOKUP("JSTA"&amp;G67,data!$A$2:$Y$36320,2,FALSE)&amp;"　"&amp;VLOOKUP("JSTA"&amp;G67,data!$A$2:$Y$36320,3,FALSE))</f>
        <v/>
      </c>
      <c r="C67" s="43" t="str">
        <f>IF(G67="","",参加組数一覧!$E$4)</f>
        <v/>
      </c>
      <c r="D67" s="44" t="str">
        <f>IF($G67="","",(VLOOKUP("JSTA"&amp;$G67,data!$A$2:$Y$36320,9,0)))</f>
        <v/>
      </c>
      <c r="E67" s="43" t="str">
        <f>IF(G67="","",DATEDIF(F67,参加組数一覧!$F$1,"y"))</f>
        <v/>
      </c>
      <c r="F67" s="54" t="str">
        <f>IF(G67="","",VLOOKUP("JSTA"&amp;G67,data!$A$2:$Y$36320,7,FALSE))</f>
        <v/>
      </c>
      <c r="G67" s="45"/>
      <c r="H67" s="89" t="str">
        <f>IF(C67="","",VLOOKUP("JSTA"&amp;G67,data!$A$2:$Y$36320,20,FALSE))</f>
        <v/>
      </c>
      <c r="I67" s="95" t="str">
        <f>IF(C67="","",VLOOKUP("JSTA"&amp;G67,data!$A$2:$Y$36320,23,FALSE))</f>
        <v/>
      </c>
      <c r="J67" s="90" t="str">
        <f>IF(G67="","",VLOOKUP("JSTA"&amp;G67,data!$A$2:$Y$36320,15,FALSE))</f>
        <v/>
      </c>
      <c r="K67" s="46"/>
      <c r="L67" s="47"/>
    </row>
    <row r="68" spans="1:12" ht="18.95" customHeight="1" x14ac:dyDescent="0.15">
      <c r="A68" s="127">
        <v>31</v>
      </c>
      <c r="B68" s="48" t="str">
        <f>IF(G68="","",VLOOKUP("JSTA"&amp;G68,data!$A$2:$Y$36320,2,FALSE)&amp;"　"&amp;VLOOKUP("JSTA"&amp;G68,data!$A$2:$Y$36320,3,FALSE))</f>
        <v/>
      </c>
      <c r="C68" s="38" t="str">
        <f>IF(G68="","",参加組数一覧!$E$4)</f>
        <v/>
      </c>
      <c r="D68" s="39" t="str">
        <f>IF($G68="","",(VLOOKUP("JSTA"&amp;$G68,data!$A$2:$Y$36320,9,0)))</f>
        <v/>
      </c>
      <c r="E68" s="38" t="str">
        <f>IF(G68="","",DATEDIF(F68,参加組数一覧!$F$1,"y"))</f>
        <v/>
      </c>
      <c r="F68" s="53" t="str">
        <f>IF(G68="","",VLOOKUP("JSTA"&amp;G68,data!$A$2:$Y$36320,7,FALSE))</f>
        <v/>
      </c>
      <c r="G68" s="40"/>
      <c r="H68" s="87" t="str">
        <f>IF(C68="","",VLOOKUP("JSTA"&amp;G68,data!$A$2:$Y$36320,20,FALSE))</f>
        <v/>
      </c>
      <c r="I68" s="96" t="str">
        <f>IF(C68="","",VLOOKUP("JSTA"&amp;G68,data!$A$2:$Y$36320,23,FALSE))</f>
        <v/>
      </c>
      <c r="J68" s="88" t="str">
        <f>IF(G68="","",VLOOKUP("JSTA"&amp;G68,data!$A$2:$Y$36320,15,FALSE))</f>
        <v/>
      </c>
      <c r="K68" s="41"/>
      <c r="L68" s="42"/>
    </row>
    <row r="69" spans="1:12" ht="18.95" customHeight="1" x14ac:dyDescent="0.15">
      <c r="A69" s="127"/>
      <c r="B69" s="58" t="str">
        <f>IF(G69="","",VLOOKUP("JSTA"&amp;G69,data!$A$2:$Y$36320,2,FALSE)&amp;"　"&amp;VLOOKUP("JSTA"&amp;G69,data!$A$2:$Y$36320,3,FALSE))</f>
        <v/>
      </c>
      <c r="C69" s="43" t="str">
        <f>IF(G69="","",参加組数一覧!$E$4)</f>
        <v/>
      </c>
      <c r="D69" s="44" t="str">
        <f>IF($G69="","",(VLOOKUP("JSTA"&amp;$G69,data!$A$2:$Y$36320,9,0)))</f>
        <v/>
      </c>
      <c r="E69" s="43" t="str">
        <f>IF(G69="","",DATEDIF(F69,参加組数一覧!$F$1,"y"))</f>
        <v/>
      </c>
      <c r="F69" s="54" t="str">
        <f>IF(G69="","",VLOOKUP("JSTA"&amp;G69,data!$A$2:$Y$36320,7,FALSE))</f>
        <v/>
      </c>
      <c r="G69" s="45"/>
      <c r="H69" s="89" t="str">
        <f>IF(C69="","",VLOOKUP("JSTA"&amp;G69,data!$A$2:$Y$36320,20,FALSE))</f>
        <v/>
      </c>
      <c r="I69" s="95" t="str">
        <f>IF(C69="","",VLOOKUP("JSTA"&amp;G69,data!$A$2:$Y$36320,23,FALSE))</f>
        <v/>
      </c>
      <c r="J69" s="90" t="str">
        <f>IF(G69="","",VLOOKUP("JSTA"&amp;G69,data!$A$2:$Y$36320,15,FALSE))</f>
        <v/>
      </c>
      <c r="K69" s="46"/>
      <c r="L69" s="47"/>
    </row>
    <row r="70" spans="1:12" ht="18.95" customHeight="1" x14ac:dyDescent="0.15">
      <c r="A70" s="127">
        <v>32</v>
      </c>
      <c r="B70" s="48" t="str">
        <f>IF(G70="","",VLOOKUP("JSTA"&amp;G70,data!$A$2:$Y$36320,2,FALSE)&amp;"　"&amp;VLOOKUP("JSTA"&amp;G70,data!$A$2:$Y$36320,3,FALSE))</f>
        <v/>
      </c>
      <c r="C70" s="38" t="str">
        <f>IF(G70="","",参加組数一覧!$E$4)</f>
        <v/>
      </c>
      <c r="D70" s="39" t="str">
        <f>IF($G70="","",(VLOOKUP("JSTA"&amp;$G70,data!$A$2:$Y$36320,9,0)))</f>
        <v/>
      </c>
      <c r="E70" s="38" t="str">
        <f>IF(G70="","",DATEDIF(F70,参加組数一覧!$F$1,"y"))</f>
        <v/>
      </c>
      <c r="F70" s="53" t="str">
        <f>IF(G70="","",VLOOKUP("JSTA"&amp;G70,data!$A$2:$Y$36320,7,FALSE))</f>
        <v/>
      </c>
      <c r="G70" s="40"/>
      <c r="H70" s="87" t="str">
        <f>IF(C70="","",VLOOKUP("JSTA"&amp;G70,data!$A$2:$Y$36320,20,FALSE))</f>
        <v/>
      </c>
      <c r="I70" s="96" t="str">
        <f>IF(C70="","",VLOOKUP("JSTA"&amp;G70,data!$A$2:$Y$36320,23,FALSE))</f>
        <v/>
      </c>
      <c r="J70" s="88" t="str">
        <f>IF(G70="","",VLOOKUP("JSTA"&amp;G70,data!$A$2:$Y$36320,15,FALSE))</f>
        <v/>
      </c>
      <c r="K70" s="41"/>
      <c r="L70" s="42"/>
    </row>
    <row r="71" spans="1:12" ht="18.95" customHeight="1" x14ac:dyDescent="0.15">
      <c r="A71" s="127"/>
      <c r="B71" s="58" t="str">
        <f>IF(G71="","",VLOOKUP("JSTA"&amp;G71,data!$A$2:$Y$36320,2,FALSE)&amp;"　"&amp;VLOOKUP("JSTA"&amp;G71,data!$A$2:$Y$36320,3,FALSE))</f>
        <v/>
      </c>
      <c r="C71" s="43" t="str">
        <f>IF(G71="","",参加組数一覧!$E$4)</f>
        <v/>
      </c>
      <c r="D71" s="44" t="str">
        <f>IF($G71="","",(VLOOKUP("JSTA"&amp;$G71,data!$A$2:$Y$36320,9,0)))</f>
        <v/>
      </c>
      <c r="E71" s="43" t="str">
        <f>IF(G71="","",DATEDIF(F71,参加組数一覧!$F$1,"y"))</f>
        <v/>
      </c>
      <c r="F71" s="54" t="str">
        <f>IF(G71="","",VLOOKUP("JSTA"&amp;G71,data!$A$2:$Y$36320,7,FALSE))</f>
        <v/>
      </c>
      <c r="G71" s="45"/>
      <c r="H71" s="56" t="str">
        <f>IF(C71="","",VLOOKUP("JSTA"&amp;G71,data!$A$2:$Y$36320,20,FALSE))</f>
        <v/>
      </c>
      <c r="I71" s="97" t="str">
        <f>IF(C71="","",VLOOKUP("JSTA"&amp;G71,data!$A$2:$Y$36320,23,FALSE))</f>
        <v/>
      </c>
      <c r="J71" s="10" t="str">
        <f>IF(G71="","",VLOOKUP("JSTA"&amp;G71,data!$A$2:$Y$36320,15,FALSE))</f>
        <v/>
      </c>
      <c r="K71" s="46"/>
      <c r="L71" s="47"/>
    </row>
    <row r="72" spans="1:12" ht="18.95" customHeight="1" x14ac:dyDescent="0.15">
      <c r="A72" s="127">
        <v>33</v>
      </c>
      <c r="B72" s="48" t="str">
        <f>IF(G72="","",VLOOKUP("JSTA"&amp;G72,data!$A$2:$Y$36320,2,FALSE)&amp;"　"&amp;VLOOKUP("JSTA"&amp;G72,data!$A$2:$Y$36320,3,FALSE))</f>
        <v/>
      </c>
      <c r="C72" s="38" t="str">
        <f>IF(G72="","",参加組数一覧!$E$4)</f>
        <v/>
      </c>
      <c r="D72" s="39" t="str">
        <f>IF($G72="","",(VLOOKUP("JSTA"&amp;$G72,data!$A$2:$Y$36320,9,0)))</f>
        <v/>
      </c>
      <c r="E72" s="38" t="str">
        <f>IF(G72="","",DATEDIF(F72,参加組数一覧!$F$1,"y"))</f>
        <v/>
      </c>
      <c r="F72" s="53" t="str">
        <f>IF(G72="","",VLOOKUP("JSTA"&amp;G72,data!$A$2:$Y$36320,7,FALSE))</f>
        <v/>
      </c>
      <c r="G72" s="40"/>
      <c r="H72" s="85" t="str">
        <f>IF(C72="","",VLOOKUP("JSTA"&amp;G72,data!$A$2:$Y$36320,20,FALSE))</f>
        <v/>
      </c>
      <c r="I72" s="94" t="str">
        <f>IF(C72="","",VLOOKUP("JSTA"&amp;G72,data!$A$2:$Y$36320,23,FALSE))</f>
        <v/>
      </c>
      <c r="J72" s="86" t="str">
        <f>IF(G72="","",VLOOKUP("JSTA"&amp;G72,data!$A$2:$Y$36320,15,FALSE))</f>
        <v/>
      </c>
      <c r="K72" s="41"/>
      <c r="L72" s="42"/>
    </row>
    <row r="73" spans="1:12" ht="18.95" customHeight="1" x14ac:dyDescent="0.15">
      <c r="A73" s="127"/>
      <c r="B73" s="58" t="str">
        <f>IF(G73="","",VLOOKUP("JSTA"&amp;G73,data!$A$2:$Y$36320,2,FALSE)&amp;"　"&amp;VLOOKUP("JSTA"&amp;G73,data!$A$2:$Y$36320,3,FALSE))</f>
        <v/>
      </c>
      <c r="C73" s="43" t="str">
        <f>IF(G73="","",参加組数一覧!$E$4)</f>
        <v/>
      </c>
      <c r="D73" s="44" t="str">
        <f>IF($G73="","",(VLOOKUP("JSTA"&amp;$G73,data!$A$2:$Y$36320,9,0)))</f>
        <v/>
      </c>
      <c r="E73" s="43" t="str">
        <f>IF(G73="","",DATEDIF(F73,参加組数一覧!$F$1,"y"))</f>
        <v/>
      </c>
      <c r="F73" s="54" t="str">
        <f>IF(G73="","",VLOOKUP("JSTA"&amp;G73,data!$A$2:$Y$36320,7,FALSE))</f>
        <v/>
      </c>
      <c r="G73" s="45"/>
      <c r="H73" s="89" t="str">
        <f>IF(C73="","",VLOOKUP("JSTA"&amp;G73,data!$A$2:$Y$36320,20,FALSE))</f>
        <v/>
      </c>
      <c r="I73" s="95" t="str">
        <f>IF(C73="","",VLOOKUP("JSTA"&amp;G73,data!$A$2:$Y$36320,23,FALSE))</f>
        <v/>
      </c>
      <c r="J73" s="91" t="str">
        <f>IF(G73="","",VLOOKUP("JSTA"&amp;G73,data!$A$2:$Y$36320,15,FALSE))</f>
        <v/>
      </c>
      <c r="K73" s="46"/>
      <c r="L73" s="47"/>
    </row>
    <row r="74" spans="1:12" ht="18.95" customHeight="1" x14ac:dyDescent="0.15">
      <c r="A74" s="127">
        <v>34</v>
      </c>
      <c r="B74" s="48" t="str">
        <f>IF(G74="","",VLOOKUP("JSTA"&amp;G74,data!$A$2:$Y$36320,2,FALSE)&amp;"　"&amp;VLOOKUP("JSTA"&amp;G74,data!$A$2:$Y$36320,3,FALSE))</f>
        <v/>
      </c>
      <c r="C74" s="38" t="str">
        <f>IF(G74="","",参加組数一覧!$E$4)</f>
        <v/>
      </c>
      <c r="D74" s="39" t="str">
        <f>IF($G74="","",(VLOOKUP("JSTA"&amp;$G74,data!$A$2:$Y$36320,9,0)))</f>
        <v/>
      </c>
      <c r="E74" s="38" t="str">
        <f>IF(G74="","",DATEDIF(F74,参加組数一覧!$F$1,"y"))</f>
        <v/>
      </c>
      <c r="F74" s="53" t="str">
        <f>IF(G74="","",VLOOKUP("JSTA"&amp;G74,data!$A$2:$Y$36320,7,FALSE))</f>
        <v/>
      </c>
      <c r="G74" s="40"/>
      <c r="H74" s="87" t="str">
        <f>IF(C74="","",VLOOKUP("JSTA"&amp;G74,data!$A$2:$Y$36320,20,FALSE))</f>
        <v/>
      </c>
      <c r="I74" s="96" t="str">
        <f>IF(C74="","",VLOOKUP("JSTA"&amp;G74,data!$A$2:$Y$36320,23,FALSE))</f>
        <v/>
      </c>
      <c r="J74" s="88" t="str">
        <f>IF(G74="","",VLOOKUP("JSTA"&amp;G74,data!$A$2:$Y$36320,15,FALSE))</f>
        <v/>
      </c>
      <c r="K74" s="41"/>
      <c r="L74" s="42"/>
    </row>
    <row r="75" spans="1:12" ht="18.95" customHeight="1" x14ac:dyDescent="0.15">
      <c r="A75" s="127"/>
      <c r="B75" s="58" t="str">
        <f>IF(G75="","",VLOOKUP("JSTA"&amp;G75,data!$A$2:$Y$36320,2,FALSE)&amp;"　"&amp;VLOOKUP("JSTA"&amp;G75,data!$A$2:$Y$36320,3,FALSE))</f>
        <v/>
      </c>
      <c r="C75" s="43" t="str">
        <f>IF(G75="","",参加組数一覧!$E$4)</f>
        <v/>
      </c>
      <c r="D75" s="44" t="str">
        <f>IF($G75="","",(VLOOKUP("JSTA"&amp;$G75,data!$A$2:$Y$36320,9,0)))</f>
        <v/>
      </c>
      <c r="E75" s="43" t="str">
        <f>IF(G75="","",DATEDIF(F75,参加組数一覧!$F$1,"y"))</f>
        <v/>
      </c>
      <c r="F75" s="54" t="str">
        <f>IF(G75="","",VLOOKUP("JSTA"&amp;G75,data!$A$2:$Y$36320,7,FALSE))</f>
        <v/>
      </c>
      <c r="G75" s="45"/>
      <c r="H75" s="89" t="str">
        <f>IF(C75="","",VLOOKUP("JSTA"&amp;G75,data!$A$2:$Y$36320,20,FALSE))</f>
        <v/>
      </c>
      <c r="I75" s="95" t="str">
        <f>IF(C75="","",VLOOKUP("JSTA"&amp;G75,data!$A$2:$Y$36320,23,FALSE))</f>
        <v/>
      </c>
      <c r="J75" s="91" t="str">
        <f>IF(G75="","",VLOOKUP("JSTA"&amp;G75,data!$A$2:$Y$36320,15,FALSE))</f>
        <v/>
      </c>
      <c r="K75" s="46"/>
      <c r="L75" s="47"/>
    </row>
    <row r="76" spans="1:12" ht="18.95" customHeight="1" x14ac:dyDescent="0.15">
      <c r="A76" s="127">
        <v>35</v>
      </c>
      <c r="B76" s="48" t="str">
        <f>IF(G76="","",VLOOKUP("JSTA"&amp;G76,data!$A$2:$Y$36320,2,FALSE)&amp;"　"&amp;VLOOKUP("JSTA"&amp;G76,data!$A$2:$Y$36320,3,FALSE))</f>
        <v/>
      </c>
      <c r="C76" s="38" t="str">
        <f>IF(G76="","",参加組数一覧!$E$4)</f>
        <v/>
      </c>
      <c r="D76" s="39" t="str">
        <f>IF($G76="","",(VLOOKUP("JSTA"&amp;$G76,data!$A$2:$Y$36320,9,0)))</f>
        <v/>
      </c>
      <c r="E76" s="38" t="str">
        <f>IF(G76="","",DATEDIF(F76,参加組数一覧!$F$1,"y"))</f>
        <v/>
      </c>
      <c r="F76" s="53" t="str">
        <f>IF(G76="","",VLOOKUP("JSTA"&amp;G76,data!$A$2:$Y$36320,7,FALSE))</f>
        <v/>
      </c>
      <c r="G76" s="40"/>
      <c r="H76" s="87" t="str">
        <f>IF(C76="","",VLOOKUP("JSTA"&amp;G76,data!$A$2:$Y$36320,20,FALSE))</f>
        <v/>
      </c>
      <c r="I76" s="96" t="str">
        <f>IF(C76="","",VLOOKUP("JSTA"&amp;G76,data!$A$2:$Y$36320,23,FALSE))</f>
        <v/>
      </c>
      <c r="J76" s="88" t="str">
        <f>IF(G76="","",VLOOKUP("JSTA"&amp;G76,data!$A$2:$Y$36320,15,FALSE))</f>
        <v/>
      </c>
      <c r="K76" s="41"/>
      <c r="L76" s="42"/>
    </row>
    <row r="77" spans="1:12" ht="18.95" customHeight="1" x14ac:dyDescent="0.15">
      <c r="A77" s="127"/>
      <c r="B77" s="58" t="str">
        <f>IF(G77="","",VLOOKUP("JSTA"&amp;G77,data!$A$2:$Y$36320,2,FALSE)&amp;"　"&amp;VLOOKUP("JSTA"&amp;G77,data!$A$2:$Y$36320,3,FALSE))</f>
        <v/>
      </c>
      <c r="C77" s="43" t="str">
        <f>IF(G77="","",参加組数一覧!$E$4)</f>
        <v/>
      </c>
      <c r="D77" s="44" t="str">
        <f>IF($G77="","",(VLOOKUP("JSTA"&amp;$G77,data!$A$2:$Y$36320,9,0)))</f>
        <v/>
      </c>
      <c r="E77" s="43" t="str">
        <f>IF(G77="","",DATEDIF(F77,参加組数一覧!$F$1,"y"))</f>
        <v/>
      </c>
      <c r="F77" s="54" t="str">
        <f>IF(G77="","",VLOOKUP("JSTA"&amp;G77,data!$A$2:$Y$36320,7,FALSE))</f>
        <v/>
      </c>
      <c r="G77" s="45"/>
      <c r="H77" s="89" t="str">
        <f>IF(C77="","",VLOOKUP("JSTA"&amp;G77,data!$A$2:$Y$36320,20,FALSE))</f>
        <v/>
      </c>
      <c r="I77" s="95" t="str">
        <f>IF(C77="","",VLOOKUP("JSTA"&amp;G77,data!$A$2:$Y$36320,23,FALSE))</f>
        <v/>
      </c>
      <c r="J77" s="91" t="str">
        <f>IF(G77="","",VLOOKUP("JSTA"&amp;G77,data!$A$2:$Y$36320,15,FALSE))</f>
        <v/>
      </c>
      <c r="K77" s="46"/>
      <c r="L77" s="47"/>
    </row>
    <row r="78" spans="1:12" ht="18.95" customHeight="1" x14ac:dyDescent="0.15">
      <c r="E78" s="1"/>
      <c r="G78" s="1"/>
      <c r="H78" s="1"/>
      <c r="I78" s="1"/>
      <c r="J78" s="1"/>
    </row>
    <row r="79" spans="1:12" ht="18.95" customHeight="1" x14ac:dyDescent="0.15">
      <c r="E79" s="1"/>
      <c r="G79" s="1"/>
      <c r="H79" s="1"/>
      <c r="I79" s="1"/>
      <c r="J79" s="1"/>
    </row>
    <row r="80" spans="1:12" ht="18.95" customHeight="1" x14ac:dyDescent="0.15">
      <c r="E80" s="1"/>
      <c r="G80" s="1"/>
      <c r="H80" s="1"/>
      <c r="I80" s="1"/>
      <c r="J80" s="1"/>
    </row>
    <row r="81" spans="5:10" ht="18.95" customHeight="1" x14ac:dyDescent="0.15">
      <c r="E81" s="1"/>
      <c r="G81" s="1"/>
      <c r="H81" s="1"/>
      <c r="I81" s="1"/>
      <c r="J81" s="1"/>
    </row>
  </sheetData>
  <mergeCells count="49">
    <mergeCell ref="A68:A69"/>
    <mergeCell ref="A70:A71"/>
    <mergeCell ref="A72:A73"/>
    <mergeCell ref="A74:A75"/>
    <mergeCell ref="A76:A77"/>
    <mergeCell ref="A58:A59"/>
    <mergeCell ref="A60:A61"/>
    <mergeCell ref="A62:A63"/>
    <mergeCell ref="A64:A65"/>
    <mergeCell ref="A66:A67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J6:J7"/>
    <mergeCell ref="L6:L7"/>
    <mergeCell ref="A32:A33"/>
    <mergeCell ref="A34:A35"/>
    <mergeCell ref="A36:A37"/>
    <mergeCell ref="B6:B7"/>
    <mergeCell ref="C6:C7"/>
    <mergeCell ref="D6:D7"/>
    <mergeCell ref="A28:A29"/>
    <mergeCell ref="A16:A17"/>
    <mergeCell ref="A18:A19"/>
    <mergeCell ref="A20:A21"/>
    <mergeCell ref="A22:A23"/>
    <mergeCell ref="G6:G7"/>
    <mergeCell ref="H6:I6"/>
    <mergeCell ref="A30:A31"/>
    <mergeCell ref="B1:G2"/>
    <mergeCell ref="C3:C4"/>
    <mergeCell ref="D3:D4"/>
    <mergeCell ref="G3:L3"/>
    <mergeCell ref="G4:L4"/>
    <mergeCell ref="A24:A25"/>
    <mergeCell ref="A26:A27"/>
    <mergeCell ref="E6:E7"/>
    <mergeCell ref="F6:F7"/>
    <mergeCell ref="A8:A9"/>
    <mergeCell ref="A10:A11"/>
    <mergeCell ref="A12:A13"/>
    <mergeCell ref="A14:A15"/>
  </mergeCells>
  <phoneticPr fontId="3"/>
  <conditionalFormatting sqref="E8:E31">
    <cfRule type="cellIs" dxfId="0" priority="1" stopIfTrue="1" operator="lessThan">
      <formula>45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4294967292" verticalDpi="360" r:id="rId1"/>
  <headerFooter alignWithMargins="0"/>
  <rowBreaks count="1" manualBreakCount="1">
    <brk id="4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27"/>
  <sheetViews>
    <sheetView view="pageBreakPreview" zoomScale="90" zoomScaleNormal="100" zoomScaleSheetLayoutView="90" workbookViewId="0">
      <selection activeCell="G3" sqref="G3:L3"/>
    </sheetView>
  </sheetViews>
  <sheetFormatPr defaultColWidth="9" defaultRowHeight="18.95" customHeight="1" x14ac:dyDescent="0.15"/>
  <cols>
    <col min="1" max="1" width="5.875" style="1" customWidth="1"/>
    <col min="2" max="2" width="14.375" style="1" customWidth="1"/>
    <col min="3" max="3" width="6.875" style="1" customWidth="1"/>
    <col min="4" max="4" width="16.5" style="1" customWidth="1"/>
    <col min="5" max="5" width="6.25" style="1" customWidth="1"/>
    <col min="6" max="6" width="11.25" style="2" customWidth="1"/>
    <col min="7" max="7" width="11.375" style="1" customWidth="1"/>
    <col min="8" max="8" width="6" style="1" customWidth="1"/>
    <col min="9" max="9" width="12.375" style="1" customWidth="1"/>
    <col min="10" max="10" width="6.125" style="1" customWidth="1"/>
    <col min="11" max="11" width="9.625" style="1" customWidth="1"/>
    <col min="12" max="13" width="6.125" style="1" customWidth="1"/>
    <col min="14" max="14" width="9" style="11"/>
    <col min="15" max="16384" width="9" style="1"/>
  </cols>
  <sheetData>
    <row r="1" spans="1:23" ht="18.95" customHeight="1" x14ac:dyDescent="0.15">
      <c r="B1" s="120" t="s">
        <v>167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23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  <c r="M2" s="2"/>
    </row>
    <row r="3" spans="1:23" ht="18.95" customHeight="1" x14ac:dyDescent="0.15">
      <c r="A3" s="35" t="s">
        <v>5</v>
      </c>
      <c r="B3" s="35">
        <f>参加組数一覧!E4</f>
        <v>0</v>
      </c>
      <c r="C3" s="121" t="s">
        <v>14</v>
      </c>
      <c r="D3" s="119">
        <f>参加組数一覧!E6</f>
        <v>0</v>
      </c>
      <c r="E3" s="3" t="s">
        <v>15</v>
      </c>
      <c r="F3" s="50" t="s">
        <v>8</v>
      </c>
      <c r="G3" s="122">
        <f>参加組数一覧!E7</f>
        <v>0</v>
      </c>
      <c r="H3" s="122"/>
      <c r="I3" s="122"/>
      <c r="J3" s="122"/>
      <c r="K3" s="122"/>
      <c r="L3" s="123"/>
      <c r="M3" s="98"/>
    </row>
    <row r="4" spans="1:23" ht="18.95" customHeight="1" x14ac:dyDescent="0.15">
      <c r="A4" s="49" t="s">
        <v>44</v>
      </c>
      <c r="B4" s="35" t="s">
        <v>17</v>
      </c>
      <c r="C4" s="121"/>
      <c r="D4" s="119"/>
      <c r="E4" s="4" t="s">
        <v>16</v>
      </c>
      <c r="F4" s="51" t="s">
        <v>21</v>
      </c>
      <c r="G4" s="124">
        <f>参加組数一覧!E8</f>
        <v>0</v>
      </c>
      <c r="H4" s="124"/>
      <c r="I4" s="124"/>
      <c r="J4" s="124"/>
      <c r="K4" s="124"/>
      <c r="L4" s="125"/>
      <c r="M4" s="98"/>
    </row>
    <row r="5" spans="1:23" ht="9.75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  <c r="M5" s="98"/>
    </row>
    <row r="6" spans="1:23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  <c r="M6" s="2"/>
      <c r="N6" s="32" t="s">
        <v>170</v>
      </c>
    </row>
    <row r="7" spans="1:23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  <c r="M7" s="2"/>
      <c r="N7" s="32" t="s">
        <v>168</v>
      </c>
    </row>
    <row r="8" spans="1:23" ht="18.95" customHeight="1" thickBot="1" x14ac:dyDescent="0.2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9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</row>
    <row r="9" spans="1:23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100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  <c r="N9" s="24" t="s">
        <v>29</v>
      </c>
      <c r="O9" s="25" t="s">
        <v>165</v>
      </c>
      <c r="P9" s="25"/>
      <c r="Q9" s="25"/>
      <c r="R9" s="25"/>
      <c r="S9" s="25"/>
      <c r="T9" s="25"/>
      <c r="U9" s="25"/>
      <c r="V9" s="25"/>
      <c r="W9" s="26"/>
    </row>
    <row r="10" spans="1:23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99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  <c r="N10" s="27" t="s">
        <v>30</v>
      </c>
      <c r="O10" s="1" t="s">
        <v>39</v>
      </c>
      <c r="W10" s="28"/>
    </row>
    <row r="11" spans="1:23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100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  <c r="N11" s="27"/>
      <c r="P11" s="1" t="s">
        <v>48</v>
      </c>
      <c r="W11" s="28"/>
    </row>
    <row r="12" spans="1:23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99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  <c r="N12" s="27" t="s">
        <v>31</v>
      </c>
      <c r="O12" s="1" t="s">
        <v>47</v>
      </c>
      <c r="W12" s="28"/>
    </row>
    <row r="13" spans="1:23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3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  <c r="N13" s="33"/>
      <c r="O13" s="1" t="s">
        <v>35</v>
      </c>
      <c r="W13" s="28"/>
    </row>
    <row r="14" spans="1:23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  <c r="N14" s="27" t="s">
        <v>32</v>
      </c>
      <c r="O14" s="32" t="s">
        <v>34</v>
      </c>
      <c r="W14" s="28"/>
    </row>
    <row r="15" spans="1:23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  <c r="N15" s="27"/>
      <c r="R15" s="1" t="s">
        <v>42</v>
      </c>
      <c r="W15" s="28"/>
    </row>
    <row r="16" spans="1:23" ht="18.95" customHeight="1" thickBot="1" x14ac:dyDescent="0.2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  <c r="N16" s="29"/>
      <c r="O16" s="30" t="s">
        <v>36</v>
      </c>
      <c r="P16" s="30"/>
      <c r="Q16" s="30"/>
      <c r="R16" s="30"/>
      <c r="S16" s="30"/>
      <c r="T16" s="30"/>
      <c r="U16" s="30"/>
      <c r="V16" s="30"/>
      <c r="W16" s="31"/>
    </row>
    <row r="17" spans="1:23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23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23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23" ht="18.95" customHeight="1" thickBot="1" x14ac:dyDescent="0.2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23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  <c r="N21" s="24"/>
      <c r="O21" s="34" t="s">
        <v>38</v>
      </c>
      <c r="P21" s="25"/>
      <c r="Q21" s="25"/>
      <c r="R21" s="25"/>
      <c r="S21" s="25"/>
      <c r="T21" s="25"/>
      <c r="U21" s="25"/>
      <c r="V21" s="25"/>
      <c r="W21" s="26"/>
    </row>
    <row r="22" spans="1:23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  <c r="N22" s="27" t="s">
        <v>29</v>
      </c>
      <c r="O22" s="1" t="s">
        <v>49</v>
      </c>
      <c r="W22" s="28"/>
    </row>
    <row r="23" spans="1:23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  <c r="N23" s="27" t="s">
        <v>30</v>
      </c>
      <c r="O23" s="1" t="s">
        <v>45</v>
      </c>
      <c r="W23" s="28"/>
    </row>
    <row r="24" spans="1:23" ht="18.95" customHeight="1" thickBot="1" x14ac:dyDescent="0.2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  <c r="N24" s="27" t="s">
        <v>31</v>
      </c>
      <c r="O24" s="1" t="s">
        <v>50</v>
      </c>
      <c r="W24" s="28"/>
    </row>
    <row r="25" spans="1:23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  <c r="N25" s="57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23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</sheetData>
  <mergeCells count="24">
    <mergeCell ref="A12:A13"/>
    <mergeCell ref="A14:A15"/>
    <mergeCell ref="J6:J7"/>
    <mergeCell ref="A8:A9"/>
    <mergeCell ref="A10:A11"/>
    <mergeCell ref="D6:D7"/>
    <mergeCell ref="E6:E7"/>
    <mergeCell ref="F6:F7"/>
    <mergeCell ref="G6:G7"/>
    <mergeCell ref="B6:B7"/>
    <mergeCell ref="C6:C7"/>
    <mergeCell ref="H6:I6"/>
    <mergeCell ref="A24:A25"/>
    <mergeCell ref="A26:A27"/>
    <mergeCell ref="A20:A21"/>
    <mergeCell ref="A22:A23"/>
    <mergeCell ref="A16:A17"/>
    <mergeCell ref="A18:A19"/>
    <mergeCell ref="L6:L7"/>
    <mergeCell ref="D3:D4"/>
    <mergeCell ref="B1:G2"/>
    <mergeCell ref="C3:C4"/>
    <mergeCell ref="G3:L3"/>
    <mergeCell ref="G4:L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6" orientation="portrait" horizontalDpi="4294967292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19"/>
  <sheetViews>
    <sheetView view="pageBreakPreview" zoomScaleNormal="100" zoomScaleSheetLayoutView="100" workbookViewId="0">
      <selection activeCell="E8" sqref="E8"/>
    </sheetView>
  </sheetViews>
  <sheetFormatPr defaultColWidth="9" defaultRowHeight="30" customHeight="1" x14ac:dyDescent="0.15"/>
  <cols>
    <col min="1" max="4" width="13.625" style="1" customWidth="1"/>
    <col min="5" max="5" width="21.375" style="1" customWidth="1"/>
    <col min="6" max="6" width="16.5" style="1" customWidth="1"/>
    <col min="7" max="16384" width="9" style="1"/>
  </cols>
  <sheetData>
    <row r="1" spans="1:7" ht="30" customHeight="1" x14ac:dyDescent="0.15">
      <c r="A1" s="7" t="s">
        <v>159</v>
      </c>
      <c r="B1" s="7"/>
      <c r="C1" s="7"/>
      <c r="D1" s="6"/>
      <c r="E1" s="15"/>
      <c r="F1" s="10">
        <v>46113</v>
      </c>
      <c r="G1" s="32" t="s">
        <v>158</v>
      </c>
    </row>
    <row r="2" spans="1:7" ht="16.5" customHeight="1" x14ac:dyDescent="0.15">
      <c r="A2" s="134" t="s">
        <v>160</v>
      </c>
      <c r="B2" s="134"/>
      <c r="C2" s="134"/>
      <c r="D2" s="134"/>
      <c r="E2" s="134"/>
      <c r="F2" s="2"/>
    </row>
    <row r="3" spans="1:7" ht="16.5" customHeight="1" x14ac:dyDescent="0.15">
      <c r="A3" s="134"/>
      <c r="B3" s="134"/>
      <c r="C3" s="134"/>
      <c r="D3" s="134"/>
      <c r="E3" s="134"/>
      <c r="F3" s="2"/>
      <c r="G3" s="2"/>
    </row>
    <row r="4" spans="1:7" ht="21" customHeight="1" x14ac:dyDescent="0.15">
      <c r="D4" s="5" t="s">
        <v>23</v>
      </c>
      <c r="E4" s="17"/>
      <c r="G4" s="1" t="s">
        <v>175</v>
      </c>
    </row>
    <row r="5" spans="1:7" ht="26.25" customHeight="1" x14ac:dyDescent="0.15">
      <c r="A5" s="135" t="s">
        <v>22</v>
      </c>
      <c r="B5" s="135"/>
      <c r="C5" s="135"/>
      <c r="D5" s="135"/>
      <c r="E5" s="135"/>
      <c r="G5" s="1" t="s">
        <v>176</v>
      </c>
    </row>
    <row r="6" spans="1:7" ht="21" customHeight="1" x14ac:dyDescent="0.15">
      <c r="A6" s="7"/>
      <c r="B6" s="7"/>
      <c r="C6" s="141" t="s">
        <v>24</v>
      </c>
      <c r="D6" s="141"/>
      <c r="E6" s="16"/>
      <c r="G6" s="1" t="s">
        <v>177</v>
      </c>
    </row>
    <row r="7" spans="1:7" ht="21" customHeight="1" x14ac:dyDescent="0.15">
      <c r="A7" s="7"/>
      <c r="B7" s="7"/>
      <c r="C7" s="141" t="s">
        <v>25</v>
      </c>
      <c r="D7" s="8" t="s">
        <v>8</v>
      </c>
      <c r="E7" s="16"/>
      <c r="G7" s="1" t="s">
        <v>73</v>
      </c>
    </row>
    <row r="8" spans="1:7" ht="21" customHeight="1" x14ac:dyDescent="0.15">
      <c r="C8" s="141"/>
      <c r="D8" s="8" t="s">
        <v>21</v>
      </c>
      <c r="E8" s="16"/>
      <c r="F8" s="2"/>
    </row>
    <row r="9" spans="1:7" ht="9.75" customHeight="1" thickBot="1" x14ac:dyDescent="0.2">
      <c r="C9" s="18"/>
      <c r="D9" s="14"/>
      <c r="E9" s="18"/>
      <c r="F9" s="2"/>
    </row>
    <row r="10" spans="1:7" ht="30" customHeight="1" thickBot="1" x14ac:dyDescent="0.2">
      <c r="A10" s="136" t="s">
        <v>0</v>
      </c>
      <c r="B10" s="137"/>
      <c r="C10" s="137" t="s">
        <v>3</v>
      </c>
      <c r="D10" s="137"/>
      <c r="E10" s="19" t="s">
        <v>1</v>
      </c>
    </row>
    <row r="11" spans="1:7" ht="30" customHeight="1" x14ac:dyDescent="0.15">
      <c r="A11" s="139" t="s">
        <v>17</v>
      </c>
      <c r="B11" s="140"/>
      <c r="C11" s="144">
        <f>COUNT(一般男子!$G$8:$G$91)/2</f>
        <v>0</v>
      </c>
      <c r="D11" s="144"/>
      <c r="E11" s="20">
        <f>6000*C11</f>
        <v>0</v>
      </c>
    </row>
    <row r="12" spans="1:7" ht="30" customHeight="1" x14ac:dyDescent="0.15">
      <c r="A12" s="142" t="s">
        <v>40</v>
      </c>
      <c r="B12" s="143"/>
      <c r="C12" s="138">
        <f>COUNT(男35!$G$8:$G$64)/2</f>
        <v>0</v>
      </c>
      <c r="D12" s="138"/>
      <c r="E12" s="21">
        <f>6000*C12</f>
        <v>0</v>
      </c>
    </row>
    <row r="13" spans="1:7" ht="30" customHeight="1" thickBot="1" x14ac:dyDescent="0.2">
      <c r="A13" s="142" t="s">
        <v>33</v>
      </c>
      <c r="B13" s="143"/>
      <c r="C13" s="138">
        <f>COUNT(男45!$G$8:$G$82)/2</f>
        <v>0</v>
      </c>
      <c r="D13" s="138"/>
      <c r="E13" s="21">
        <f t="shared" ref="E13" si="0">6000*C13</f>
        <v>0</v>
      </c>
    </row>
    <row r="14" spans="1:7" ht="30" customHeight="1" x14ac:dyDescent="0.15">
      <c r="A14" s="145" t="s">
        <v>18</v>
      </c>
      <c r="B14" s="146"/>
      <c r="C14" s="147">
        <f>COUNT(一般女子!$G$8:$G$102)/2</f>
        <v>0</v>
      </c>
      <c r="D14" s="147"/>
      <c r="E14" s="22">
        <f>6000*C14</f>
        <v>0</v>
      </c>
    </row>
    <row r="15" spans="1:7" ht="30" customHeight="1" x14ac:dyDescent="0.15">
      <c r="A15" s="142" t="s">
        <v>41</v>
      </c>
      <c r="B15" s="143"/>
      <c r="C15" s="138">
        <f>COUNT(女35!$G$8:$G$79)/2</f>
        <v>0</v>
      </c>
      <c r="D15" s="138"/>
      <c r="E15" s="21">
        <f>6000*C15</f>
        <v>0</v>
      </c>
    </row>
    <row r="16" spans="1:7" ht="30" customHeight="1" thickBot="1" x14ac:dyDescent="0.2">
      <c r="A16" s="142" t="s">
        <v>37</v>
      </c>
      <c r="B16" s="143"/>
      <c r="C16" s="138">
        <f>COUNT(女45!$G$8:$G$75)/2</f>
        <v>0</v>
      </c>
      <c r="D16" s="138"/>
      <c r="E16" s="21">
        <f t="shared" ref="E16" si="1">6000*C16</f>
        <v>0</v>
      </c>
    </row>
    <row r="17" spans="1:5" ht="30" customHeight="1" thickBot="1" x14ac:dyDescent="0.2">
      <c r="A17" s="149" t="s">
        <v>2</v>
      </c>
      <c r="B17" s="150"/>
      <c r="C17" s="151">
        <f>SUM(C11:D16)</f>
        <v>0</v>
      </c>
      <c r="D17" s="151"/>
      <c r="E17" s="23">
        <f>SUM(E11:E16)</f>
        <v>0</v>
      </c>
    </row>
    <row r="18" spans="1:5" ht="30" customHeight="1" x14ac:dyDescent="0.15">
      <c r="E18" s="2" t="s">
        <v>46</v>
      </c>
    </row>
    <row r="19" spans="1:5" ht="30" customHeight="1" x14ac:dyDescent="0.15">
      <c r="A19" s="148"/>
      <c r="B19" s="148"/>
      <c r="C19" s="148"/>
      <c r="D19" s="148"/>
      <c r="E19" s="148"/>
    </row>
  </sheetData>
  <mergeCells count="21">
    <mergeCell ref="A14:B14"/>
    <mergeCell ref="C14:D14"/>
    <mergeCell ref="A19:E19"/>
    <mergeCell ref="A16:B16"/>
    <mergeCell ref="A17:B17"/>
    <mergeCell ref="C17:D17"/>
    <mergeCell ref="A15:B15"/>
    <mergeCell ref="C15:D15"/>
    <mergeCell ref="C16:D16"/>
    <mergeCell ref="A2:E3"/>
    <mergeCell ref="A5:E5"/>
    <mergeCell ref="A10:B10"/>
    <mergeCell ref="C10:D10"/>
    <mergeCell ref="C13:D13"/>
    <mergeCell ref="A11:B11"/>
    <mergeCell ref="C7:C8"/>
    <mergeCell ref="C6:D6"/>
    <mergeCell ref="A12:B12"/>
    <mergeCell ref="C11:D11"/>
    <mergeCell ref="C12:D12"/>
    <mergeCell ref="A13:B13"/>
  </mergeCells>
  <phoneticPr fontId="3"/>
  <dataValidations count="1">
    <dataValidation type="list" allowBlank="1" showInputMessage="1" showErrorMessage="1" sqref="E4" xr:uid="{7478E6D5-EA43-4696-8E22-9AB26A3DD5CE}">
      <formula1>$G$4:$G$7</formula1>
    </dataValidation>
  </dataValidations>
  <printOptions horizontalCentered="1"/>
  <pageMargins left="0.78740157480314965" right="0.78740157480314965" top="0.67" bottom="0.56000000000000005" header="0.51181102362204722" footer="0.51181102362204722"/>
  <pageSetup paperSize="9" scale="93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"/>
  <sheetViews>
    <sheetView workbookViewId="0">
      <selection activeCell="A2" sqref="A2"/>
    </sheetView>
  </sheetViews>
  <sheetFormatPr defaultColWidth="9" defaultRowHeight="13.5" x14ac:dyDescent="0.15"/>
  <cols>
    <col min="1" max="16384" width="9" style="9"/>
  </cols>
  <sheetData>
    <row r="1" spans="1:26" x14ac:dyDescent="0.15">
      <c r="A1" s="9" t="s">
        <v>26</v>
      </c>
      <c r="B1" s="9" t="s">
        <v>51</v>
      </c>
      <c r="C1" s="9" t="s">
        <v>52</v>
      </c>
      <c r="D1" s="9" t="s">
        <v>53</v>
      </c>
      <c r="E1" s="9" t="s">
        <v>54</v>
      </c>
      <c r="F1" s="9" t="s">
        <v>27</v>
      </c>
      <c r="G1" s="9" t="s">
        <v>28</v>
      </c>
      <c r="H1" s="9" t="s">
        <v>55</v>
      </c>
      <c r="I1" s="9" t="s">
        <v>56</v>
      </c>
      <c r="J1" s="9" t="s">
        <v>57</v>
      </c>
      <c r="K1" s="9" t="s">
        <v>164</v>
      </c>
      <c r="L1" s="9" t="s">
        <v>58</v>
      </c>
      <c r="M1" s="9" t="s">
        <v>59</v>
      </c>
      <c r="N1" s="9" t="s">
        <v>60</v>
      </c>
      <c r="O1" s="9" t="s">
        <v>61</v>
      </c>
      <c r="P1" s="9" t="s">
        <v>62</v>
      </c>
      <c r="Q1" s="9" t="s">
        <v>63</v>
      </c>
      <c r="R1" s="9" t="s">
        <v>64</v>
      </c>
      <c r="S1" s="9" t="s">
        <v>65</v>
      </c>
      <c r="T1" s="9" t="s">
        <v>66</v>
      </c>
      <c r="U1" s="9" t="s">
        <v>67</v>
      </c>
      <c r="V1" s="9" t="s">
        <v>68</v>
      </c>
      <c r="W1" s="9" t="s">
        <v>69</v>
      </c>
      <c r="X1" s="9" t="s">
        <v>70</v>
      </c>
      <c r="Y1" s="9" t="s">
        <v>71</v>
      </c>
      <c r="Z1" s="9" t="s">
        <v>72</v>
      </c>
    </row>
  </sheetData>
  <autoFilter ref="A1:Y1" xr:uid="{00000000-0001-0000-0200-000000000000}"/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O81"/>
  <sheetViews>
    <sheetView view="pageBreakPreview" zoomScale="90" zoomScaleNormal="100" zoomScaleSheetLayoutView="90" workbookViewId="0">
      <selection activeCell="G5" sqref="G5"/>
    </sheetView>
  </sheetViews>
  <sheetFormatPr defaultColWidth="9" defaultRowHeight="18.95" customHeight="1" x14ac:dyDescent="0.15"/>
  <cols>
    <col min="1" max="1" width="5.875" style="1" customWidth="1"/>
    <col min="2" max="2" width="14.625" style="1" customWidth="1"/>
    <col min="3" max="3" width="6.875" style="1" customWidth="1"/>
    <col min="4" max="4" width="16.5" style="1" customWidth="1"/>
    <col min="5" max="5" width="6.25" style="2" customWidth="1"/>
    <col min="6" max="6" width="11.25" style="55" customWidth="1"/>
    <col min="7" max="7" width="11.5" style="2" customWidth="1"/>
    <col min="8" max="8" width="5.75" style="2" customWidth="1"/>
    <col min="9" max="9" width="11.125" style="2" customWidth="1"/>
    <col min="10" max="10" width="5.75" style="2" customWidth="1"/>
    <col min="11" max="11" width="9.75" style="1" customWidth="1"/>
    <col min="12" max="12" width="6.125" style="1" customWidth="1"/>
    <col min="13" max="13" width="7.875" style="56" customWidth="1"/>
    <col min="14" max="14" width="14" style="10" customWidth="1"/>
    <col min="15" max="16384" width="9" style="1"/>
  </cols>
  <sheetData>
    <row r="1" spans="1:15" ht="18.95" customHeight="1" x14ac:dyDescent="0.15">
      <c r="B1" s="120" t="str">
        <f>記入例!B1</f>
        <v>令和８年度第５８回東海ソフトテニス選手権大会申込書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15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</row>
    <row r="3" spans="1:15" ht="18.95" customHeight="1" x14ac:dyDescent="0.15">
      <c r="A3" s="35" t="s">
        <v>5</v>
      </c>
      <c r="B3" s="35" t="s">
        <v>187</v>
      </c>
      <c r="C3" s="121" t="s">
        <v>14</v>
      </c>
      <c r="D3" s="119" t="s">
        <v>188</v>
      </c>
      <c r="E3" s="3" t="s">
        <v>15</v>
      </c>
      <c r="F3" s="50" t="s">
        <v>8</v>
      </c>
      <c r="G3" s="122" t="s">
        <v>189</v>
      </c>
      <c r="H3" s="122"/>
      <c r="I3" s="122"/>
      <c r="J3" s="122"/>
      <c r="K3" s="122"/>
      <c r="L3" s="123"/>
    </row>
    <row r="4" spans="1:15" ht="18.95" customHeight="1" x14ac:dyDescent="0.15">
      <c r="A4" s="49" t="s">
        <v>44</v>
      </c>
      <c r="B4" s="35" t="s">
        <v>17</v>
      </c>
      <c r="C4" s="121"/>
      <c r="D4" s="119"/>
      <c r="E4" s="4" t="s">
        <v>16</v>
      </c>
      <c r="F4" s="51" t="s">
        <v>21</v>
      </c>
      <c r="G4" s="124" t="s">
        <v>190</v>
      </c>
      <c r="H4" s="124"/>
      <c r="I4" s="124"/>
      <c r="J4" s="124"/>
      <c r="K4" s="124"/>
      <c r="L4" s="125"/>
    </row>
    <row r="5" spans="1:15" ht="9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</row>
    <row r="6" spans="1:15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</row>
    <row r="7" spans="1:15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</row>
    <row r="8" spans="1:15" ht="18.95" customHeight="1" x14ac:dyDescent="0.15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40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  <c r="O8" s="10"/>
    </row>
    <row r="9" spans="1:15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45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</row>
    <row r="10" spans="1:15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40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</row>
    <row r="11" spans="1:15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45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</row>
    <row r="12" spans="1:15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40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</row>
    <row r="13" spans="1:15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5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</row>
    <row r="14" spans="1:15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</row>
    <row r="15" spans="1:15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</row>
    <row r="16" spans="1:15" ht="18.95" customHeight="1" x14ac:dyDescent="0.15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</row>
    <row r="17" spans="1:12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12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12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12" ht="18.95" customHeight="1" x14ac:dyDescent="0.15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12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</row>
    <row r="22" spans="1:12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</row>
    <row r="23" spans="1:12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</row>
    <row r="24" spans="1:12" ht="18.95" customHeight="1" x14ac:dyDescent="0.15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</row>
    <row r="25" spans="1:12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</row>
    <row r="26" spans="1:12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12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  <row r="28" spans="1:12" ht="18.95" customHeight="1" x14ac:dyDescent="0.15">
      <c r="A28" s="126">
        <v>11</v>
      </c>
      <c r="B28" s="48" t="str">
        <f>IF(G28="","",VLOOKUP("JSTA"&amp;G28,data!$A$2:$Y$36320,2,FALSE)&amp;"　"&amp;VLOOKUP("JSTA"&amp;G28,data!$A$2:$Y$36320,3,FALSE))</f>
        <v/>
      </c>
      <c r="C28" s="38" t="str">
        <f>IF(G28="","",参加組数一覧!$E$4)</f>
        <v/>
      </c>
      <c r="D28" s="39" t="str">
        <f>IF($G28="","",(VLOOKUP("JSTA"&amp;$G28,data!$A$2:$Y$36320,9,0)))</f>
        <v/>
      </c>
      <c r="E28" s="38" t="str">
        <f>IF(G28="","",DATEDIF(F28,参加組数一覧!$F$1,"y"))</f>
        <v/>
      </c>
      <c r="F28" s="53" t="str">
        <f>IF(G28="","",VLOOKUP("JSTA"&amp;G28,data!$A$2:$Y$36320,7,FALSE))</f>
        <v/>
      </c>
      <c r="G28" s="40"/>
      <c r="H28" s="87" t="str">
        <f>IF(C28="","",VLOOKUP("JSTA"&amp;G28,data!$A$2:$Y$36320,20,FALSE))</f>
        <v/>
      </c>
      <c r="I28" s="96" t="str">
        <f>IF(C28="","",VLOOKUP("JSTA"&amp;G28,data!$A$2:$Y$36320,23,FALSE))</f>
        <v/>
      </c>
      <c r="J28" s="88" t="str">
        <f>IF(G28="","",VLOOKUP("JSTA"&amp;G28,data!$A$2:$Y$36320,15,FALSE))</f>
        <v/>
      </c>
      <c r="K28" s="41"/>
      <c r="L28" s="42"/>
    </row>
    <row r="29" spans="1:12" ht="18.95" customHeight="1" x14ac:dyDescent="0.15">
      <c r="A29" s="127"/>
      <c r="B29" s="58" t="str">
        <f>IF(G29="","",VLOOKUP("JSTA"&amp;G29,data!$A$2:$Y$36320,2,FALSE)&amp;"　"&amp;VLOOKUP("JSTA"&amp;G29,data!$A$2:$Y$36320,3,FALSE))</f>
        <v/>
      </c>
      <c r="C29" s="43" t="str">
        <f>IF(G29="","",参加組数一覧!$E$4)</f>
        <v/>
      </c>
      <c r="D29" s="44" t="str">
        <f>IF($G29="","",(VLOOKUP("JSTA"&amp;$G29,data!$A$2:$Y$36320,9,0)))</f>
        <v/>
      </c>
      <c r="E29" s="43" t="str">
        <f>IF(G29="","",DATEDIF(F29,参加組数一覧!$F$1,"y"))</f>
        <v/>
      </c>
      <c r="F29" s="54" t="str">
        <f>IF(G29="","",VLOOKUP("JSTA"&amp;G29,data!$A$2:$Y$36320,7,FALSE))</f>
        <v/>
      </c>
      <c r="G29" s="45"/>
      <c r="H29" s="89" t="str">
        <f>IF(C29="","",VLOOKUP("JSTA"&amp;G29,data!$A$2:$Y$36320,20,FALSE))</f>
        <v/>
      </c>
      <c r="I29" s="95" t="str">
        <f>IF(C29="","",VLOOKUP("JSTA"&amp;G29,data!$A$2:$Y$36320,23,FALSE))</f>
        <v/>
      </c>
      <c r="J29" s="90" t="str">
        <f>IF(G29="","",VLOOKUP("JSTA"&amp;G29,data!$A$2:$Y$36320,15,FALSE))</f>
        <v/>
      </c>
      <c r="K29" s="46"/>
      <c r="L29" s="47"/>
    </row>
    <row r="30" spans="1:12" ht="18.95" customHeight="1" x14ac:dyDescent="0.15">
      <c r="A30" s="127">
        <v>12</v>
      </c>
      <c r="B30" s="48" t="str">
        <f>IF(G30="","",VLOOKUP("JSTA"&amp;G30,data!$A$2:$Y$36320,2,FALSE)&amp;"　"&amp;VLOOKUP("JSTA"&amp;G30,data!$A$2:$Y$36320,3,FALSE))</f>
        <v/>
      </c>
      <c r="C30" s="38" t="str">
        <f>IF(G30="","",参加組数一覧!$E$4)</f>
        <v/>
      </c>
      <c r="D30" s="39" t="str">
        <f>IF($G30="","",(VLOOKUP("JSTA"&amp;$G30,data!$A$2:$Y$36320,9,0)))</f>
        <v/>
      </c>
      <c r="E30" s="38" t="str">
        <f>IF(G30="","",DATEDIF(F30,参加組数一覧!$F$1,"y"))</f>
        <v/>
      </c>
      <c r="F30" s="53" t="str">
        <f>IF(G30="","",VLOOKUP("JSTA"&amp;G30,data!$A$2:$Y$36320,7,FALSE))</f>
        <v/>
      </c>
      <c r="G30" s="40"/>
      <c r="H30" s="87" t="str">
        <f>IF(C30="","",VLOOKUP("JSTA"&amp;G30,data!$A$2:$Y$36320,20,FALSE))</f>
        <v/>
      </c>
      <c r="I30" s="96" t="str">
        <f>IF(C30="","",VLOOKUP("JSTA"&amp;G30,data!$A$2:$Y$36320,23,FALSE))</f>
        <v/>
      </c>
      <c r="J30" s="88" t="str">
        <f>IF(G30="","",VLOOKUP("JSTA"&amp;G30,data!$A$2:$Y$36320,15,FALSE))</f>
        <v/>
      </c>
      <c r="K30" s="41"/>
      <c r="L30" s="42"/>
    </row>
    <row r="31" spans="1:12" ht="18.95" customHeight="1" x14ac:dyDescent="0.15">
      <c r="A31" s="127"/>
      <c r="B31" s="58" t="str">
        <f>IF(G31="","",VLOOKUP("JSTA"&amp;G31,data!$A$2:$Y$36320,2,FALSE)&amp;"　"&amp;VLOOKUP("JSTA"&amp;G31,data!$A$2:$Y$36320,3,FALSE))</f>
        <v/>
      </c>
      <c r="C31" s="43" t="str">
        <f>IF(G31="","",参加組数一覧!$E$4)</f>
        <v/>
      </c>
      <c r="D31" s="44" t="str">
        <f>IF($G31="","",(VLOOKUP("JSTA"&amp;$G31,data!$A$2:$Y$36320,9,0)))</f>
        <v/>
      </c>
      <c r="E31" s="43" t="str">
        <f>IF(G31="","",DATEDIF(F31,参加組数一覧!$F$1,"y"))</f>
        <v/>
      </c>
      <c r="F31" s="54" t="str">
        <f>IF(G31="","",VLOOKUP("JSTA"&amp;G31,data!$A$2:$Y$36320,7,FALSE))</f>
        <v/>
      </c>
      <c r="G31" s="45"/>
      <c r="H31" s="56" t="str">
        <f>IF(C31="","",VLOOKUP("JSTA"&amp;G31,data!$A$2:$Y$36320,20,FALSE))</f>
        <v/>
      </c>
      <c r="I31" s="97" t="str">
        <f>IF(C31="","",VLOOKUP("JSTA"&amp;G31,data!$A$2:$Y$36320,23,FALSE))</f>
        <v/>
      </c>
      <c r="J31" s="10" t="str">
        <f>IF(G31="","",VLOOKUP("JSTA"&amp;G31,data!$A$2:$Y$36320,15,FALSE))</f>
        <v/>
      </c>
      <c r="K31" s="46"/>
      <c r="L31" s="47"/>
    </row>
    <row r="32" spans="1:12" ht="18.95" customHeight="1" x14ac:dyDescent="0.15">
      <c r="A32" s="126">
        <v>13</v>
      </c>
      <c r="B32" s="48" t="str">
        <f>IF(G32="","",VLOOKUP("JSTA"&amp;G32,data!$A$2:$Y$36320,2,FALSE)&amp;"　"&amp;VLOOKUP("JSTA"&amp;G32,data!$A$2:$Y$36320,3,FALSE))</f>
        <v/>
      </c>
      <c r="C32" s="38" t="str">
        <f>IF(G32="","",参加組数一覧!$E$4)</f>
        <v/>
      </c>
      <c r="D32" s="39" t="str">
        <f>IF($G32="","",(VLOOKUP("JSTA"&amp;$G32,data!$A$2:$Y$36320,9,0)))</f>
        <v/>
      </c>
      <c r="E32" s="38" t="str">
        <f>IF(G32="","",DATEDIF(F32,参加組数一覧!$F$1,"y"))</f>
        <v/>
      </c>
      <c r="F32" s="53" t="str">
        <f>IF(G32="","",VLOOKUP("JSTA"&amp;G32,data!$A$2:$Y$36320,7,FALSE))</f>
        <v/>
      </c>
      <c r="G32" s="40"/>
      <c r="H32" s="85" t="str">
        <f>IF(C32="","",VLOOKUP("JSTA"&amp;G32,data!$A$2:$Y$36320,20,FALSE))</f>
        <v/>
      </c>
      <c r="I32" s="94" t="str">
        <f>IF(C32="","",VLOOKUP("JSTA"&amp;G32,data!$A$2:$Y$36320,23,FALSE))</f>
        <v/>
      </c>
      <c r="J32" s="86" t="str">
        <f>IF(G32="","",VLOOKUP("JSTA"&amp;G32,data!$A$2:$Y$36320,15,FALSE))</f>
        <v/>
      </c>
      <c r="K32" s="41"/>
      <c r="L32" s="42"/>
    </row>
    <row r="33" spans="1:12" ht="18.95" customHeight="1" x14ac:dyDescent="0.15">
      <c r="A33" s="127"/>
      <c r="B33" s="58" t="str">
        <f>IF(G33="","",VLOOKUP("JSTA"&amp;G33,data!$A$2:$Y$36320,2,FALSE)&amp;"　"&amp;VLOOKUP("JSTA"&amp;G33,data!$A$2:$Y$36320,3,FALSE))</f>
        <v/>
      </c>
      <c r="C33" s="43" t="str">
        <f>IF(G33="","",参加組数一覧!$E$4)</f>
        <v/>
      </c>
      <c r="D33" s="44" t="str">
        <f>IF($G33="","",(VLOOKUP("JSTA"&amp;$G33,data!$A$2:$Y$36320,9,0)))</f>
        <v/>
      </c>
      <c r="E33" s="43" t="str">
        <f>IF(G33="","",DATEDIF(F33,参加組数一覧!$F$1,"y"))</f>
        <v/>
      </c>
      <c r="F33" s="54" t="str">
        <f>IF(G33="","",VLOOKUP("JSTA"&amp;G33,data!$A$2:$Y$36320,7,FALSE))</f>
        <v/>
      </c>
      <c r="G33" s="45"/>
      <c r="H33" s="89" t="str">
        <f>IF(C33="","",VLOOKUP("JSTA"&amp;G33,data!$A$2:$Y$36320,20,FALSE))</f>
        <v/>
      </c>
      <c r="I33" s="95" t="str">
        <f>IF(C33="","",VLOOKUP("JSTA"&amp;G33,data!$A$2:$Y$36320,23,FALSE))</f>
        <v/>
      </c>
      <c r="J33" s="91" t="str">
        <f>IF(G33="","",VLOOKUP("JSTA"&amp;G33,data!$A$2:$Y$36320,15,FALSE))</f>
        <v/>
      </c>
      <c r="K33" s="46"/>
      <c r="L33" s="47"/>
    </row>
    <row r="34" spans="1:12" ht="18.95" customHeight="1" x14ac:dyDescent="0.15">
      <c r="A34" s="127">
        <v>14</v>
      </c>
      <c r="B34" s="48" t="str">
        <f>IF(G34="","",VLOOKUP("JSTA"&amp;G34,data!$A$2:$Y$36320,2,FALSE)&amp;"　"&amp;VLOOKUP("JSTA"&amp;G34,data!$A$2:$Y$36320,3,FALSE))</f>
        <v/>
      </c>
      <c r="C34" s="38" t="str">
        <f>IF(G34="","",参加組数一覧!$E$4)</f>
        <v/>
      </c>
      <c r="D34" s="39" t="str">
        <f>IF($G34="","",(VLOOKUP("JSTA"&amp;$G34,data!$A$2:$Y$36320,9,0)))</f>
        <v/>
      </c>
      <c r="E34" s="38" t="str">
        <f>IF(G34="","",DATEDIF(F34,参加組数一覧!$F$1,"y"))</f>
        <v/>
      </c>
      <c r="F34" s="53" t="str">
        <f>IF(G34="","",VLOOKUP("JSTA"&amp;G34,data!$A$2:$Y$36320,7,FALSE))</f>
        <v/>
      </c>
      <c r="G34" s="40"/>
      <c r="H34" s="87" t="str">
        <f>IF(C34="","",VLOOKUP("JSTA"&amp;G34,data!$A$2:$Y$36320,20,FALSE))</f>
        <v/>
      </c>
      <c r="I34" s="96" t="str">
        <f>IF(C34="","",VLOOKUP("JSTA"&amp;G34,data!$A$2:$Y$36320,23,FALSE))</f>
        <v/>
      </c>
      <c r="J34" s="88" t="str">
        <f>IF(G34="","",VLOOKUP("JSTA"&amp;G34,data!$A$2:$Y$36320,15,FALSE))</f>
        <v/>
      </c>
      <c r="K34" s="41"/>
      <c r="L34" s="42"/>
    </row>
    <row r="35" spans="1:12" ht="18.95" customHeight="1" x14ac:dyDescent="0.15">
      <c r="A35" s="127"/>
      <c r="B35" s="58" t="str">
        <f>IF(G35="","",VLOOKUP("JSTA"&amp;G35,data!$A$2:$Y$36320,2,FALSE)&amp;"　"&amp;VLOOKUP("JSTA"&amp;G35,data!$A$2:$Y$36320,3,FALSE))</f>
        <v/>
      </c>
      <c r="C35" s="43" t="str">
        <f>IF(G35="","",参加組数一覧!$E$4)</f>
        <v/>
      </c>
      <c r="D35" s="44" t="str">
        <f>IF($G35="","",(VLOOKUP("JSTA"&amp;$G35,data!$A$2:$Y$36320,9,0)))</f>
        <v/>
      </c>
      <c r="E35" s="43" t="str">
        <f>IF(G35="","",DATEDIF(F35,参加組数一覧!$F$1,"y"))</f>
        <v/>
      </c>
      <c r="F35" s="54" t="str">
        <f>IF(G35="","",VLOOKUP("JSTA"&amp;G35,data!$A$2:$Y$36320,7,FALSE))</f>
        <v/>
      </c>
      <c r="G35" s="45"/>
      <c r="H35" s="89" t="str">
        <f>IF(C35="","",VLOOKUP("JSTA"&amp;G35,data!$A$2:$Y$36320,20,FALSE))</f>
        <v/>
      </c>
      <c r="I35" s="95" t="str">
        <f>IF(C35="","",VLOOKUP("JSTA"&amp;G35,data!$A$2:$Y$36320,23,FALSE))</f>
        <v/>
      </c>
      <c r="J35" s="91" t="str">
        <f>IF(G35="","",VLOOKUP("JSTA"&amp;G35,data!$A$2:$Y$36320,15,FALSE))</f>
        <v/>
      </c>
      <c r="K35" s="46"/>
      <c r="L35" s="47"/>
    </row>
    <row r="36" spans="1:12" ht="18.95" customHeight="1" x14ac:dyDescent="0.15">
      <c r="A36" s="126">
        <v>15</v>
      </c>
      <c r="B36" s="48" t="str">
        <f>IF(G36="","",VLOOKUP("JSTA"&amp;G36,data!$A$2:$Y$36320,2,FALSE)&amp;"　"&amp;VLOOKUP("JSTA"&amp;G36,data!$A$2:$Y$36320,3,FALSE))</f>
        <v/>
      </c>
      <c r="C36" s="38" t="str">
        <f>IF(G36="","",参加組数一覧!$E$4)</f>
        <v/>
      </c>
      <c r="D36" s="39" t="str">
        <f>IF($G36="","",(VLOOKUP("JSTA"&amp;$G36,data!$A$2:$Y$36320,9,0)))</f>
        <v/>
      </c>
      <c r="E36" s="38" t="str">
        <f>IF(G36="","",DATEDIF(F36,参加組数一覧!$F$1,"y"))</f>
        <v/>
      </c>
      <c r="F36" s="53" t="str">
        <f>IF(G36="","",VLOOKUP("JSTA"&amp;G36,data!$A$2:$Y$36320,7,FALSE))</f>
        <v/>
      </c>
      <c r="G36" s="40"/>
      <c r="H36" s="87" t="str">
        <f>IF(C36="","",VLOOKUP("JSTA"&amp;G36,data!$A$2:$Y$36320,20,FALSE))</f>
        <v/>
      </c>
      <c r="I36" s="96" t="str">
        <f>IF(C36="","",VLOOKUP("JSTA"&amp;G36,data!$A$2:$Y$36320,23,FALSE))</f>
        <v/>
      </c>
      <c r="J36" s="88" t="str">
        <f>IF(G36="","",VLOOKUP("JSTA"&amp;G36,data!$A$2:$Y$36320,15,FALSE))</f>
        <v/>
      </c>
      <c r="K36" s="41"/>
      <c r="L36" s="42"/>
    </row>
    <row r="37" spans="1:12" ht="18.95" customHeight="1" x14ac:dyDescent="0.15">
      <c r="A37" s="127"/>
      <c r="B37" s="58" t="str">
        <f>IF(G37="","",VLOOKUP("JSTA"&amp;G37,data!$A$2:$Y$36320,2,FALSE)&amp;"　"&amp;VLOOKUP("JSTA"&amp;G37,data!$A$2:$Y$36320,3,FALSE))</f>
        <v/>
      </c>
      <c r="C37" s="43" t="str">
        <f>IF(G37="","",参加組数一覧!$E$4)</f>
        <v/>
      </c>
      <c r="D37" s="44" t="str">
        <f>IF($G37="","",(VLOOKUP("JSTA"&amp;$G37,data!$A$2:$Y$36320,9,0)))</f>
        <v/>
      </c>
      <c r="E37" s="43" t="str">
        <f>IF(G37="","",DATEDIF(F37,参加組数一覧!$F$1,"y"))</f>
        <v/>
      </c>
      <c r="F37" s="54" t="str">
        <f>IF(G37="","",VLOOKUP("JSTA"&amp;G37,data!$A$2:$Y$36320,7,FALSE))</f>
        <v/>
      </c>
      <c r="G37" s="45"/>
      <c r="H37" s="89" t="str">
        <f>IF(C37="","",VLOOKUP("JSTA"&amp;G37,data!$A$2:$Y$36320,20,FALSE))</f>
        <v/>
      </c>
      <c r="I37" s="95" t="str">
        <f>IF(C37="","",VLOOKUP("JSTA"&amp;G37,data!$A$2:$Y$36320,23,FALSE))</f>
        <v/>
      </c>
      <c r="J37" s="91" t="str">
        <f>IF(G37="","",VLOOKUP("JSTA"&amp;G37,data!$A$2:$Y$36320,15,FALSE))</f>
        <v/>
      </c>
      <c r="K37" s="46"/>
      <c r="L37" s="47"/>
    </row>
    <row r="38" spans="1:12" ht="18.95" customHeight="1" x14ac:dyDescent="0.15">
      <c r="A38" s="127">
        <v>16</v>
      </c>
      <c r="B38" s="48" t="str">
        <f>IF(G38="","",VLOOKUP("JSTA"&amp;G38,data!$A$2:$Y$36320,2,FALSE)&amp;"　"&amp;VLOOKUP("JSTA"&amp;G38,data!$A$2:$Y$36320,3,FALSE))</f>
        <v/>
      </c>
      <c r="C38" s="38" t="str">
        <f>IF(G38="","",参加組数一覧!$E$4)</f>
        <v/>
      </c>
      <c r="D38" s="39" t="str">
        <f>IF($G38="","",(VLOOKUP("JSTA"&amp;$G38,data!$A$2:$Y$36320,9,0)))</f>
        <v/>
      </c>
      <c r="E38" s="38" t="str">
        <f>IF(G38="","",DATEDIF(F38,参加組数一覧!$F$1,"y"))</f>
        <v/>
      </c>
      <c r="F38" s="53" t="str">
        <f>IF(G38="","",VLOOKUP("JSTA"&amp;G38,data!$A$2:$Y$36320,7,FALSE))</f>
        <v/>
      </c>
      <c r="G38" s="40"/>
      <c r="H38" s="87" t="str">
        <f>IF(C38="","",VLOOKUP("JSTA"&amp;G38,data!$A$2:$Y$36320,20,FALSE))</f>
        <v/>
      </c>
      <c r="I38" s="96" t="str">
        <f>IF(C38="","",VLOOKUP("JSTA"&amp;G38,data!$A$2:$Y$36320,23,FALSE))</f>
        <v/>
      </c>
      <c r="J38" s="88" t="str">
        <f>IF(G38="","",VLOOKUP("JSTA"&amp;G38,data!$A$2:$Y$36320,15,FALSE))</f>
        <v/>
      </c>
      <c r="K38" s="41"/>
      <c r="L38" s="42"/>
    </row>
    <row r="39" spans="1:12" ht="18.95" customHeight="1" x14ac:dyDescent="0.15">
      <c r="A39" s="127"/>
      <c r="B39" s="58" t="str">
        <f>IF(G39="","",VLOOKUP("JSTA"&amp;G39,data!$A$2:$Y$36320,2,FALSE)&amp;"　"&amp;VLOOKUP("JSTA"&amp;G39,data!$A$2:$Y$36320,3,FALSE))</f>
        <v/>
      </c>
      <c r="C39" s="43" t="str">
        <f>IF(G39="","",参加組数一覧!$E$4)</f>
        <v/>
      </c>
      <c r="D39" s="44" t="str">
        <f>IF($G39="","",(VLOOKUP("JSTA"&amp;$G39,data!$A$2:$Y$36320,9,0)))</f>
        <v/>
      </c>
      <c r="E39" s="43" t="str">
        <f>IF(G39="","",DATEDIF(F39,参加組数一覧!$F$1,"y"))</f>
        <v/>
      </c>
      <c r="F39" s="54" t="str">
        <f>IF(G39="","",VLOOKUP("JSTA"&amp;G39,data!$A$2:$Y$36320,7,FALSE))</f>
        <v/>
      </c>
      <c r="G39" s="45"/>
      <c r="H39" s="89" t="str">
        <f>IF(C39="","",VLOOKUP("JSTA"&amp;G39,data!$A$2:$Y$36320,20,FALSE))</f>
        <v/>
      </c>
      <c r="I39" s="95" t="str">
        <f>IF(C39="","",VLOOKUP("JSTA"&amp;G39,data!$A$2:$Y$36320,23,FALSE))</f>
        <v/>
      </c>
      <c r="J39" s="91" t="str">
        <f>IF(G39="","",VLOOKUP("JSTA"&amp;G39,data!$A$2:$Y$36320,15,FALSE))</f>
        <v/>
      </c>
      <c r="K39" s="46"/>
      <c r="L39" s="47"/>
    </row>
    <row r="40" spans="1:12" ht="18.95" customHeight="1" x14ac:dyDescent="0.15">
      <c r="A40" s="126">
        <v>17</v>
      </c>
      <c r="B40" s="48" t="str">
        <f>IF(G40="","",VLOOKUP("JSTA"&amp;G40,data!$A$2:$Y$36320,2,FALSE)&amp;"　"&amp;VLOOKUP("JSTA"&amp;G40,data!$A$2:$Y$36320,3,FALSE))</f>
        <v/>
      </c>
      <c r="C40" s="38" t="str">
        <f>IF(G40="","",参加組数一覧!$E$4)</f>
        <v/>
      </c>
      <c r="D40" s="39" t="str">
        <f>IF($G40="","",(VLOOKUP("JSTA"&amp;$G40,data!$A$2:$Y$36320,9,0)))</f>
        <v/>
      </c>
      <c r="E40" s="38" t="str">
        <f>IF(G40="","",DATEDIF(F40,参加組数一覧!$F$1,"y"))</f>
        <v/>
      </c>
      <c r="F40" s="53" t="str">
        <f>IF(G40="","",VLOOKUP("JSTA"&amp;G40,data!$A$2:$Y$36320,7,FALSE))</f>
        <v/>
      </c>
      <c r="G40" s="40"/>
      <c r="H40" s="87" t="str">
        <f>IF(C40="","",VLOOKUP("JSTA"&amp;G40,data!$A$2:$Y$36320,20,FALSE))</f>
        <v/>
      </c>
      <c r="I40" s="96" t="str">
        <f>IF(C40="","",VLOOKUP("JSTA"&amp;G40,data!$A$2:$Y$36320,23,FALSE))</f>
        <v/>
      </c>
      <c r="J40" s="88" t="str">
        <f>IF(G40="","",VLOOKUP("JSTA"&amp;G40,data!$A$2:$Y$36320,15,FALSE))</f>
        <v/>
      </c>
      <c r="K40" s="41"/>
      <c r="L40" s="42"/>
    </row>
    <row r="41" spans="1:12" ht="18.95" customHeight="1" x14ac:dyDescent="0.15">
      <c r="A41" s="127"/>
      <c r="B41" s="58" t="str">
        <f>IF(G41="","",VLOOKUP("JSTA"&amp;G41,data!$A$2:$Y$36320,2,FALSE)&amp;"　"&amp;VLOOKUP("JSTA"&amp;G41,data!$A$2:$Y$36320,3,FALSE))</f>
        <v/>
      </c>
      <c r="C41" s="43" t="str">
        <f>IF(G41="","",参加組数一覧!$E$4)</f>
        <v/>
      </c>
      <c r="D41" s="44" t="str">
        <f>IF($G41="","",(VLOOKUP("JSTA"&amp;$G41,data!$A$2:$Y$36320,9,0)))</f>
        <v/>
      </c>
      <c r="E41" s="43" t="str">
        <f>IF(G41="","",DATEDIF(F41,参加組数一覧!$F$1,"y"))</f>
        <v/>
      </c>
      <c r="F41" s="54" t="str">
        <f>IF(G41="","",VLOOKUP("JSTA"&amp;G41,data!$A$2:$Y$36320,7,FALSE))</f>
        <v/>
      </c>
      <c r="G41" s="45"/>
      <c r="H41" s="89" t="str">
        <f>IF(C41="","",VLOOKUP("JSTA"&amp;G41,data!$A$2:$Y$36320,20,FALSE))</f>
        <v/>
      </c>
      <c r="I41" s="95" t="str">
        <f>IF(C41="","",VLOOKUP("JSTA"&amp;G41,data!$A$2:$Y$36320,23,FALSE))</f>
        <v/>
      </c>
      <c r="J41" s="90" t="str">
        <f>IF(G41="","",VLOOKUP("JSTA"&amp;G41,data!$A$2:$Y$36320,15,FALSE))</f>
        <v/>
      </c>
      <c r="K41" s="46"/>
      <c r="L41" s="47"/>
    </row>
    <row r="42" spans="1:12" ht="18.95" customHeight="1" x14ac:dyDescent="0.15">
      <c r="A42" s="127">
        <v>18</v>
      </c>
      <c r="B42" s="48" t="str">
        <f>IF(G42="","",VLOOKUP("JSTA"&amp;G42,data!$A$2:$Y$36320,2,FALSE)&amp;"　"&amp;VLOOKUP("JSTA"&amp;G42,data!$A$2:$Y$36320,3,FALSE))</f>
        <v/>
      </c>
      <c r="C42" s="38" t="str">
        <f>IF(G42="","",参加組数一覧!$E$4)</f>
        <v/>
      </c>
      <c r="D42" s="39" t="str">
        <f>IF($G42="","",(VLOOKUP("JSTA"&amp;$G42,data!$A$2:$Y$36320,9,0)))</f>
        <v/>
      </c>
      <c r="E42" s="38" t="str">
        <f>IF(G42="","",DATEDIF(F42,参加組数一覧!$F$1,"y"))</f>
        <v/>
      </c>
      <c r="F42" s="53" t="str">
        <f>IF(G42="","",VLOOKUP("JSTA"&amp;G42,data!$A$2:$Y$36320,7,FALSE))</f>
        <v/>
      </c>
      <c r="G42" s="40"/>
      <c r="H42" s="87" t="str">
        <f>IF(C42="","",VLOOKUP("JSTA"&amp;G42,data!$A$2:$Y$36320,20,FALSE))</f>
        <v/>
      </c>
      <c r="I42" s="96" t="str">
        <f>IF(C42="","",VLOOKUP("JSTA"&amp;G42,data!$A$2:$Y$36320,23,FALSE))</f>
        <v/>
      </c>
      <c r="J42" s="88" t="str">
        <f>IF(G42="","",VLOOKUP("JSTA"&amp;G42,data!$A$2:$Y$36320,15,FALSE))</f>
        <v/>
      </c>
      <c r="K42" s="41"/>
      <c r="L42" s="42"/>
    </row>
    <row r="43" spans="1:12" ht="18.95" customHeight="1" x14ac:dyDescent="0.15">
      <c r="A43" s="127"/>
      <c r="B43" s="58" t="str">
        <f>IF(G43="","",VLOOKUP("JSTA"&amp;G43,data!$A$2:$Y$36320,2,FALSE)&amp;"　"&amp;VLOOKUP("JSTA"&amp;G43,data!$A$2:$Y$36320,3,FALSE))</f>
        <v/>
      </c>
      <c r="C43" s="43" t="str">
        <f>IF(G43="","",参加組数一覧!$E$4)</f>
        <v/>
      </c>
      <c r="D43" s="44" t="str">
        <f>IF($G43="","",(VLOOKUP("JSTA"&amp;$G43,data!$A$2:$Y$36320,9,0)))</f>
        <v/>
      </c>
      <c r="E43" s="43" t="str">
        <f>IF(G43="","",DATEDIF(F43,参加組数一覧!$F$1,"y"))</f>
        <v/>
      </c>
      <c r="F43" s="54" t="str">
        <f>IF(G43="","",VLOOKUP("JSTA"&amp;G43,data!$A$2:$Y$36320,7,FALSE))</f>
        <v/>
      </c>
      <c r="G43" s="45"/>
      <c r="H43" s="56" t="str">
        <f>IF(C43="","",VLOOKUP("JSTA"&amp;G43,data!$A$2:$Y$36320,20,FALSE))</f>
        <v/>
      </c>
      <c r="I43" s="97" t="str">
        <f>IF(C43="","",VLOOKUP("JSTA"&amp;G43,data!$A$2:$Y$36320,23,FALSE))</f>
        <v/>
      </c>
      <c r="J43" s="10" t="str">
        <f>IF(G43="","",VLOOKUP("JSTA"&amp;G43,data!$A$2:$Y$36320,15,FALSE))</f>
        <v/>
      </c>
      <c r="K43" s="46"/>
      <c r="L43" s="47"/>
    </row>
    <row r="44" spans="1:12" ht="18.95" customHeight="1" x14ac:dyDescent="0.15">
      <c r="A44" s="126">
        <v>19</v>
      </c>
      <c r="B44" s="48" t="str">
        <f>IF(G44="","",VLOOKUP("JSTA"&amp;G44,data!$A$2:$Y$36320,2,FALSE)&amp;"　"&amp;VLOOKUP("JSTA"&amp;G44,data!$A$2:$Y$36320,3,FALSE))</f>
        <v/>
      </c>
      <c r="C44" s="38" t="str">
        <f>IF(G44="","",参加組数一覧!$E$4)</f>
        <v/>
      </c>
      <c r="D44" s="39" t="str">
        <f>IF($G44="","",(VLOOKUP("JSTA"&amp;$G44,data!$A$2:$Y$36320,9,0)))</f>
        <v/>
      </c>
      <c r="E44" s="38" t="str">
        <f>IF(G44="","",DATEDIF(F44,参加組数一覧!$F$1,"y"))</f>
        <v/>
      </c>
      <c r="F44" s="53" t="str">
        <f>IF(G44="","",VLOOKUP("JSTA"&amp;G44,data!$A$2:$Y$36320,7,FALSE))</f>
        <v/>
      </c>
      <c r="G44" s="40"/>
      <c r="H44" s="85" t="str">
        <f>IF(C44="","",VLOOKUP("JSTA"&amp;G44,data!$A$2:$Y$36320,20,FALSE))</f>
        <v/>
      </c>
      <c r="I44" s="94" t="str">
        <f>IF(C44="","",VLOOKUP("JSTA"&amp;G44,data!$A$2:$Y$36320,23,FALSE))</f>
        <v/>
      </c>
      <c r="J44" s="86" t="str">
        <f>IF(G44="","",VLOOKUP("JSTA"&amp;G44,data!$A$2:$Y$36320,15,FALSE))</f>
        <v/>
      </c>
      <c r="K44" s="41"/>
      <c r="L44" s="42"/>
    </row>
    <row r="45" spans="1:12" ht="18.95" customHeight="1" x14ac:dyDescent="0.15">
      <c r="A45" s="127"/>
      <c r="B45" s="58" t="str">
        <f>IF(G45="","",VLOOKUP("JSTA"&amp;G45,data!$A$2:$Y$36320,2,FALSE)&amp;"　"&amp;VLOOKUP("JSTA"&amp;G45,data!$A$2:$Y$36320,3,FALSE))</f>
        <v/>
      </c>
      <c r="C45" s="43" t="str">
        <f>IF(G45="","",参加組数一覧!$E$4)</f>
        <v/>
      </c>
      <c r="D45" s="44" t="str">
        <f>IF($G45="","",(VLOOKUP("JSTA"&amp;$G45,data!$A$2:$Y$36320,9,0)))</f>
        <v/>
      </c>
      <c r="E45" s="43" t="str">
        <f>IF(G45="","",DATEDIF(F45,参加組数一覧!$F$1,"y"))</f>
        <v/>
      </c>
      <c r="F45" s="54" t="str">
        <f>IF(G45="","",VLOOKUP("JSTA"&amp;G45,data!$A$2:$Y$36320,7,FALSE))</f>
        <v/>
      </c>
      <c r="G45" s="45"/>
      <c r="H45" s="89" t="str">
        <f>IF(C45="","",VLOOKUP("JSTA"&amp;G45,data!$A$2:$Y$36320,20,FALSE))</f>
        <v/>
      </c>
      <c r="I45" s="95" t="str">
        <f>IF(C45="","",VLOOKUP("JSTA"&amp;G45,data!$A$2:$Y$36320,23,FALSE))</f>
        <v/>
      </c>
      <c r="J45" s="91" t="str">
        <f>IF(G45="","",VLOOKUP("JSTA"&amp;G45,data!$A$2:$Y$36320,15,FALSE))</f>
        <v/>
      </c>
      <c r="K45" s="46"/>
      <c r="L45" s="47"/>
    </row>
    <row r="46" spans="1:12" ht="18.95" customHeight="1" x14ac:dyDescent="0.15">
      <c r="A46" s="127">
        <v>20</v>
      </c>
      <c r="B46" s="48" t="str">
        <f>IF(G46="","",VLOOKUP("JSTA"&amp;G46,data!$A$2:$Y$36320,2,FALSE)&amp;"　"&amp;VLOOKUP("JSTA"&amp;G46,data!$A$2:$Y$36320,3,FALSE))</f>
        <v/>
      </c>
      <c r="C46" s="38" t="str">
        <f>IF(G46="","",参加組数一覧!$E$4)</f>
        <v/>
      </c>
      <c r="D46" s="39" t="str">
        <f>IF($G46="","",(VLOOKUP("JSTA"&amp;$G46,data!$A$2:$Y$36320,9,0)))</f>
        <v/>
      </c>
      <c r="E46" s="38" t="str">
        <f>IF(G46="","",DATEDIF(F46,参加組数一覧!$F$1,"y"))</f>
        <v/>
      </c>
      <c r="F46" s="53" t="str">
        <f>IF(G46="","",VLOOKUP("JSTA"&amp;G46,data!$A$2:$Y$36320,7,FALSE))</f>
        <v/>
      </c>
      <c r="G46" s="40"/>
      <c r="H46" s="87" t="str">
        <f>IF(C46="","",VLOOKUP("JSTA"&amp;G46,data!$A$2:$Y$36320,20,FALSE))</f>
        <v/>
      </c>
      <c r="I46" s="96" t="str">
        <f>IF(C46="","",VLOOKUP("JSTA"&amp;G46,data!$A$2:$Y$36320,23,FALSE))</f>
        <v/>
      </c>
      <c r="J46" s="88" t="str">
        <f>IF(G46="","",VLOOKUP("JSTA"&amp;G46,data!$A$2:$Y$36320,15,FALSE))</f>
        <v/>
      </c>
      <c r="K46" s="41"/>
      <c r="L46" s="42"/>
    </row>
    <row r="47" spans="1:12" ht="18.95" customHeight="1" x14ac:dyDescent="0.15">
      <c r="A47" s="127"/>
      <c r="B47" s="58" t="str">
        <f>IF(G47="","",VLOOKUP("JSTA"&amp;G47,data!$A$2:$Y$36320,2,FALSE)&amp;"　"&amp;VLOOKUP("JSTA"&amp;G47,data!$A$2:$Y$36320,3,FALSE))</f>
        <v/>
      </c>
      <c r="C47" s="43" t="str">
        <f>IF(G47="","",参加組数一覧!$E$4)</f>
        <v/>
      </c>
      <c r="D47" s="44" t="str">
        <f>IF($G47="","",(VLOOKUP("JSTA"&amp;$G47,data!$A$2:$Y$36320,9,0)))</f>
        <v/>
      </c>
      <c r="E47" s="43" t="str">
        <f>IF(G47="","",DATEDIF(F47,参加組数一覧!$F$1,"y"))</f>
        <v/>
      </c>
      <c r="F47" s="54" t="str">
        <f>IF(G47="","",VLOOKUP("JSTA"&amp;G47,data!$A$2:$Y$36320,7,FALSE))</f>
        <v/>
      </c>
      <c r="G47" s="45"/>
      <c r="H47" s="89" t="str">
        <f>IF(C47="","",VLOOKUP("JSTA"&amp;G47,data!$A$2:$Y$36320,20,FALSE))</f>
        <v/>
      </c>
      <c r="I47" s="95" t="str">
        <f>IF(C47="","",VLOOKUP("JSTA"&amp;G47,data!$A$2:$Y$36320,23,FALSE))</f>
        <v/>
      </c>
      <c r="J47" s="91" t="str">
        <f>IF(G47="","",VLOOKUP("JSTA"&amp;G47,data!$A$2:$Y$36320,15,FALSE))</f>
        <v/>
      </c>
      <c r="K47" s="46"/>
      <c r="L47" s="47"/>
    </row>
    <row r="48" spans="1:12" ht="18.95" customHeight="1" x14ac:dyDescent="0.15">
      <c r="A48" s="126">
        <v>21</v>
      </c>
      <c r="B48" s="48" t="str">
        <f>IF(G48="","",VLOOKUP("JSTA"&amp;G48,data!$A$2:$Y$36320,2,FALSE)&amp;"　"&amp;VLOOKUP("JSTA"&amp;G48,data!$A$2:$Y$36320,3,FALSE))</f>
        <v/>
      </c>
      <c r="C48" s="38" t="str">
        <f>IF(G48="","",参加組数一覧!$E$4)</f>
        <v/>
      </c>
      <c r="D48" s="39" t="str">
        <f>IF($G48="","",(VLOOKUP("JSTA"&amp;$G48,data!$A$2:$Y$36320,9,0)))</f>
        <v/>
      </c>
      <c r="E48" s="38" t="str">
        <f>IF(G48="","",DATEDIF(F48,参加組数一覧!$F$1,"y"))</f>
        <v/>
      </c>
      <c r="F48" s="53" t="str">
        <f>IF(G48="","",VLOOKUP("JSTA"&amp;G48,data!$A$2:$Y$36320,7,FALSE))</f>
        <v/>
      </c>
      <c r="G48" s="40"/>
      <c r="H48" s="87" t="str">
        <f>IF(C48="","",VLOOKUP("JSTA"&amp;G48,data!$A$2:$Y$36320,20,FALSE))</f>
        <v/>
      </c>
      <c r="I48" s="96" t="str">
        <f>IF(C48="","",VLOOKUP("JSTA"&amp;G48,data!$A$2:$Y$36320,23,FALSE))</f>
        <v/>
      </c>
      <c r="J48" s="88" t="str">
        <f>IF(G48="","",VLOOKUP("JSTA"&amp;G48,data!$A$2:$Y$36320,15,FALSE))</f>
        <v/>
      </c>
      <c r="K48" s="41"/>
      <c r="L48" s="42"/>
    </row>
    <row r="49" spans="1:12" ht="18.95" customHeight="1" x14ac:dyDescent="0.15">
      <c r="A49" s="127"/>
      <c r="B49" s="58" t="str">
        <f>IF(G49="","",VLOOKUP("JSTA"&amp;G49,data!$A$2:$Y$36320,2,FALSE)&amp;"　"&amp;VLOOKUP("JSTA"&amp;G49,data!$A$2:$Y$36320,3,FALSE))</f>
        <v/>
      </c>
      <c r="C49" s="43" t="str">
        <f>IF(G49="","",参加組数一覧!$E$4)</f>
        <v/>
      </c>
      <c r="D49" s="44" t="str">
        <f>IF($G49="","",(VLOOKUP("JSTA"&amp;$G49,data!$A$2:$Y$36320,9,0)))</f>
        <v/>
      </c>
      <c r="E49" s="43" t="str">
        <f>IF(G49="","",DATEDIF(F49,参加組数一覧!$F$1,"y"))</f>
        <v/>
      </c>
      <c r="F49" s="54" t="str">
        <f>IF(G49="","",VLOOKUP("JSTA"&amp;G49,data!$A$2:$Y$36320,7,FALSE))</f>
        <v/>
      </c>
      <c r="G49" s="45"/>
      <c r="H49" s="89" t="str">
        <f>IF(C49="","",VLOOKUP("JSTA"&amp;G49,data!$A$2:$Y$36320,20,FALSE))</f>
        <v/>
      </c>
      <c r="I49" s="95" t="str">
        <f>IF(C49="","",VLOOKUP("JSTA"&amp;G49,data!$A$2:$Y$36320,23,FALSE))</f>
        <v/>
      </c>
      <c r="J49" s="91" t="str">
        <f>IF(G49="","",VLOOKUP("JSTA"&amp;G49,data!$A$2:$Y$36320,15,FALSE))</f>
        <v/>
      </c>
      <c r="K49" s="46"/>
      <c r="L49" s="47"/>
    </row>
    <row r="50" spans="1:12" ht="18.95" customHeight="1" x14ac:dyDescent="0.15">
      <c r="A50" s="127">
        <v>22</v>
      </c>
      <c r="B50" s="48" t="str">
        <f>IF(G50="","",VLOOKUP("JSTA"&amp;G50,data!$A$2:$Y$36320,2,FALSE)&amp;"　"&amp;VLOOKUP("JSTA"&amp;G50,data!$A$2:$Y$36320,3,FALSE))</f>
        <v/>
      </c>
      <c r="C50" s="38" t="str">
        <f>IF(G50="","",参加組数一覧!$E$4)</f>
        <v/>
      </c>
      <c r="D50" s="39" t="str">
        <f>IF($G50="","",(VLOOKUP("JSTA"&amp;$G50,data!$A$2:$Y$36320,9,0)))</f>
        <v/>
      </c>
      <c r="E50" s="38" t="str">
        <f>IF(G50="","",DATEDIF(F50,参加組数一覧!$F$1,"y"))</f>
        <v/>
      </c>
      <c r="F50" s="53" t="str">
        <f>IF(G50="","",VLOOKUP("JSTA"&amp;G50,data!$A$2:$Y$36320,7,FALSE))</f>
        <v/>
      </c>
      <c r="G50" s="40"/>
      <c r="H50" s="87" t="str">
        <f>IF(C50="","",VLOOKUP("JSTA"&amp;G50,data!$A$2:$Y$36320,20,FALSE))</f>
        <v/>
      </c>
      <c r="I50" s="96" t="str">
        <f>IF(C50="","",VLOOKUP("JSTA"&amp;G50,data!$A$2:$Y$36320,23,FALSE))</f>
        <v/>
      </c>
      <c r="J50" s="88" t="str">
        <f>IF(G50="","",VLOOKUP("JSTA"&amp;G50,data!$A$2:$Y$36320,15,FALSE))</f>
        <v/>
      </c>
      <c r="K50" s="41"/>
      <c r="L50" s="42"/>
    </row>
    <row r="51" spans="1:12" ht="18.95" customHeight="1" x14ac:dyDescent="0.15">
      <c r="A51" s="127"/>
      <c r="B51" s="58" t="str">
        <f>IF(G51="","",VLOOKUP("JSTA"&amp;G51,data!$A$2:$Y$36320,2,FALSE)&amp;"　"&amp;VLOOKUP("JSTA"&amp;G51,data!$A$2:$Y$36320,3,FALSE))</f>
        <v/>
      </c>
      <c r="C51" s="43" t="str">
        <f>IF(G51="","",参加組数一覧!$E$4)</f>
        <v/>
      </c>
      <c r="D51" s="44" t="str">
        <f>IF($G51="","",(VLOOKUP("JSTA"&amp;$G51,data!$A$2:$Y$36320,9,0)))</f>
        <v/>
      </c>
      <c r="E51" s="43" t="str">
        <f>IF(G51="","",DATEDIF(F51,参加組数一覧!$F$1,"y"))</f>
        <v/>
      </c>
      <c r="F51" s="54" t="str">
        <f>IF(G51="","",VLOOKUP("JSTA"&amp;G51,data!$A$2:$Y$36320,7,FALSE))</f>
        <v/>
      </c>
      <c r="G51" s="45"/>
      <c r="H51" s="89" t="str">
        <f>IF(C51="","",VLOOKUP("JSTA"&amp;G51,data!$A$2:$Y$36320,20,FALSE))</f>
        <v/>
      </c>
      <c r="I51" s="95" t="str">
        <f>IF(C51="","",VLOOKUP("JSTA"&amp;G51,data!$A$2:$Y$36320,23,FALSE))</f>
        <v/>
      </c>
      <c r="J51" s="91" t="str">
        <f>IF(G51="","",VLOOKUP("JSTA"&amp;G51,data!$A$2:$Y$36320,15,FALSE))</f>
        <v/>
      </c>
      <c r="K51" s="46"/>
      <c r="L51" s="47"/>
    </row>
    <row r="52" spans="1:12" ht="18.95" customHeight="1" x14ac:dyDescent="0.15">
      <c r="A52" s="126">
        <v>23</v>
      </c>
      <c r="B52" s="48" t="str">
        <f>IF(G52="","",VLOOKUP("JSTA"&amp;G52,data!$A$2:$Y$36320,2,FALSE)&amp;"　"&amp;VLOOKUP("JSTA"&amp;G52,data!$A$2:$Y$36320,3,FALSE))</f>
        <v/>
      </c>
      <c r="C52" s="38" t="str">
        <f>IF(G52="","",参加組数一覧!$E$4)</f>
        <v/>
      </c>
      <c r="D52" s="39" t="str">
        <f>IF($G52="","",(VLOOKUP("JSTA"&amp;$G52,data!$A$2:$Y$36320,9,0)))</f>
        <v/>
      </c>
      <c r="E52" s="38" t="str">
        <f>IF(G52="","",DATEDIF(F52,参加組数一覧!$F$1,"y"))</f>
        <v/>
      </c>
      <c r="F52" s="53" t="str">
        <f>IF(G52="","",VLOOKUP("JSTA"&amp;G52,data!$A$2:$Y$36320,7,FALSE))</f>
        <v/>
      </c>
      <c r="G52" s="40"/>
      <c r="H52" s="87" t="str">
        <f>IF(C52="","",VLOOKUP("JSTA"&amp;G52,data!$A$2:$Y$36320,20,FALSE))</f>
        <v/>
      </c>
      <c r="I52" s="96" t="str">
        <f>IF(C52="","",VLOOKUP("JSTA"&amp;G52,data!$A$2:$Y$36320,23,FALSE))</f>
        <v/>
      </c>
      <c r="J52" s="88" t="str">
        <f>IF(G52="","",VLOOKUP("JSTA"&amp;G52,data!$A$2:$Y$36320,15,FALSE))</f>
        <v/>
      </c>
      <c r="K52" s="41"/>
      <c r="L52" s="42"/>
    </row>
    <row r="53" spans="1:12" ht="18.95" customHeight="1" x14ac:dyDescent="0.15">
      <c r="A53" s="127"/>
      <c r="B53" s="58" t="str">
        <f>IF(G53="","",VLOOKUP("JSTA"&amp;G53,data!$A$2:$Y$36320,2,FALSE)&amp;"　"&amp;VLOOKUP("JSTA"&amp;G53,data!$A$2:$Y$36320,3,FALSE))</f>
        <v/>
      </c>
      <c r="C53" s="43" t="str">
        <f>IF(G53="","",参加組数一覧!$E$4)</f>
        <v/>
      </c>
      <c r="D53" s="44" t="str">
        <f>IF($G53="","",(VLOOKUP("JSTA"&amp;$G53,data!$A$2:$Y$36320,9,0)))</f>
        <v/>
      </c>
      <c r="E53" s="43" t="str">
        <f>IF(G53="","",DATEDIF(F53,参加組数一覧!$F$1,"y"))</f>
        <v/>
      </c>
      <c r="F53" s="54" t="str">
        <f>IF(G53="","",VLOOKUP("JSTA"&amp;G53,data!$A$2:$Y$36320,7,FALSE))</f>
        <v/>
      </c>
      <c r="G53" s="45"/>
      <c r="H53" s="89" t="str">
        <f>IF(C53="","",VLOOKUP("JSTA"&amp;G53,data!$A$2:$Y$36320,20,FALSE))</f>
        <v/>
      </c>
      <c r="I53" s="95" t="str">
        <f>IF(C53="","",VLOOKUP("JSTA"&amp;G53,data!$A$2:$Y$36320,23,FALSE))</f>
        <v/>
      </c>
      <c r="J53" s="90" t="str">
        <f>IF(G53="","",VLOOKUP("JSTA"&amp;G53,data!$A$2:$Y$36320,15,FALSE))</f>
        <v/>
      </c>
      <c r="K53" s="46"/>
      <c r="L53" s="47"/>
    </row>
    <row r="54" spans="1:12" ht="18.95" customHeight="1" x14ac:dyDescent="0.15">
      <c r="A54" s="127">
        <v>24</v>
      </c>
      <c r="B54" s="48" t="str">
        <f>IF(G54="","",VLOOKUP("JSTA"&amp;G54,data!$A$2:$Y$36320,2,FALSE)&amp;"　"&amp;VLOOKUP("JSTA"&amp;G54,data!$A$2:$Y$36320,3,FALSE))</f>
        <v/>
      </c>
      <c r="C54" s="38" t="str">
        <f>IF(G54="","",参加組数一覧!$E$4)</f>
        <v/>
      </c>
      <c r="D54" s="39" t="str">
        <f>IF($G54="","",(VLOOKUP("JSTA"&amp;$G54,data!$A$2:$Y$36320,9,0)))</f>
        <v/>
      </c>
      <c r="E54" s="38" t="str">
        <f>IF(G54="","",DATEDIF(F54,参加組数一覧!$F$1,"y"))</f>
        <v/>
      </c>
      <c r="F54" s="53" t="str">
        <f>IF(G54="","",VLOOKUP("JSTA"&amp;G54,data!$A$2:$Y$36320,7,FALSE))</f>
        <v/>
      </c>
      <c r="G54" s="40"/>
      <c r="H54" s="87" t="str">
        <f>IF(C54="","",VLOOKUP("JSTA"&amp;G54,data!$A$2:$Y$36320,20,FALSE))</f>
        <v/>
      </c>
      <c r="I54" s="96" t="str">
        <f>IF(C54="","",VLOOKUP("JSTA"&amp;G54,data!$A$2:$Y$36320,23,FALSE))</f>
        <v/>
      </c>
      <c r="J54" s="88" t="str">
        <f>IF(G54="","",VLOOKUP("JSTA"&amp;G54,data!$A$2:$Y$36320,15,FALSE))</f>
        <v/>
      </c>
      <c r="K54" s="41"/>
      <c r="L54" s="42"/>
    </row>
    <row r="55" spans="1:12" ht="18.95" customHeight="1" x14ac:dyDescent="0.15">
      <c r="A55" s="127"/>
      <c r="B55" s="58" t="str">
        <f>IF(G55="","",VLOOKUP("JSTA"&amp;G55,data!$A$2:$Y$36320,2,FALSE)&amp;"　"&amp;VLOOKUP("JSTA"&amp;G55,data!$A$2:$Y$36320,3,FALSE))</f>
        <v/>
      </c>
      <c r="C55" s="43" t="str">
        <f>IF(G55="","",参加組数一覧!$E$4)</f>
        <v/>
      </c>
      <c r="D55" s="44" t="str">
        <f>IF($G55="","",(VLOOKUP("JSTA"&amp;$G55,data!$A$2:$Y$36320,9,0)))</f>
        <v/>
      </c>
      <c r="E55" s="43" t="str">
        <f>IF(G55="","",DATEDIF(F55,参加組数一覧!$F$1,"y"))</f>
        <v/>
      </c>
      <c r="F55" s="54" t="str">
        <f>IF(G55="","",VLOOKUP("JSTA"&amp;G55,data!$A$2:$Y$36320,7,FALSE))</f>
        <v/>
      </c>
      <c r="G55" s="45"/>
      <c r="H55" s="56" t="str">
        <f>IF(C55="","",VLOOKUP("JSTA"&amp;G55,data!$A$2:$Y$36320,20,FALSE))</f>
        <v/>
      </c>
      <c r="I55" s="97" t="str">
        <f>IF(C55="","",VLOOKUP("JSTA"&amp;G55,data!$A$2:$Y$36320,23,FALSE))</f>
        <v/>
      </c>
      <c r="J55" s="10" t="str">
        <f>IF(G55="","",VLOOKUP("JSTA"&amp;G55,data!$A$2:$Y$36320,15,FALSE))</f>
        <v/>
      </c>
      <c r="K55" s="46"/>
      <c r="L55" s="47"/>
    </row>
    <row r="56" spans="1:12" ht="18.95" customHeight="1" x14ac:dyDescent="0.15">
      <c r="A56" s="127">
        <v>25</v>
      </c>
      <c r="B56" s="48" t="str">
        <f>IF(G56="","",VLOOKUP("JSTA"&amp;G56,data!$A$2:$Y$36320,2,FALSE)&amp;"　"&amp;VLOOKUP("JSTA"&amp;G56,data!$A$2:$Y$36320,3,FALSE))</f>
        <v/>
      </c>
      <c r="C56" s="38" t="str">
        <f>IF(G56="","",参加組数一覧!$E$4)</f>
        <v/>
      </c>
      <c r="D56" s="39" t="str">
        <f>IF($G56="","",(VLOOKUP("JSTA"&amp;$G56,data!$A$2:$Y$36320,9,0)))</f>
        <v/>
      </c>
      <c r="E56" s="38" t="str">
        <f>IF(G56="","",DATEDIF(F56,参加組数一覧!$F$1,"y"))</f>
        <v/>
      </c>
      <c r="F56" s="53" t="str">
        <f>IF(G56="","",VLOOKUP("JSTA"&amp;G56,data!$A$2:$Y$36320,7,FALSE))</f>
        <v/>
      </c>
      <c r="G56" s="40"/>
      <c r="H56" s="85" t="str">
        <f>IF(C56="","",VLOOKUP("JSTA"&amp;G56,data!$A$2:$Y$36320,20,FALSE))</f>
        <v/>
      </c>
      <c r="I56" s="94" t="str">
        <f>IF(C56="","",VLOOKUP("JSTA"&amp;G56,data!$A$2:$Y$36320,23,FALSE))</f>
        <v/>
      </c>
      <c r="J56" s="86" t="str">
        <f>IF(G56="","",VLOOKUP("JSTA"&amp;G56,data!$A$2:$Y$36320,15,FALSE))</f>
        <v/>
      </c>
      <c r="K56" s="41"/>
      <c r="L56" s="42"/>
    </row>
    <row r="57" spans="1:12" ht="18.95" customHeight="1" x14ac:dyDescent="0.15">
      <c r="A57" s="127"/>
      <c r="B57" s="58" t="str">
        <f>IF(G57="","",VLOOKUP("JSTA"&amp;G57,data!$A$2:$Y$36320,2,FALSE)&amp;"　"&amp;VLOOKUP("JSTA"&amp;G57,data!$A$2:$Y$36320,3,FALSE))</f>
        <v/>
      </c>
      <c r="C57" s="43" t="str">
        <f>IF(G57="","",参加組数一覧!$E$4)</f>
        <v/>
      </c>
      <c r="D57" s="44" t="str">
        <f>IF($G57="","",(VLOOKUP("JSTA"&amp;$G57,data!$A$2:$Y$36320,9,0)))</f>
        <v/>
      </c>
      <c r="E57" s="43" t="str">
        <f>IF(G57="","",DATEDIF(F57,参加組数一覧!$F$1,"y"))</f>
        <v/>
      </c>
      <c r="F57" s="54" t="str">
        <f>IF(G57="","",VLOOKUP("JSTA"&amp;G57,data!$A$2:$Y$36320,7,FALSE))</f>
        <v/>
      </c>
      <c r="G57" s="45"/>
      <c r="H57" s="89" t="str">
        <f>IF(C57="","",VLOOKUP("JSTA"&amp;G57,data!$A$2:$Y$36320,20,FALSE))</f>
        <v/>
      </c>
      <c r="I57" s="95" t="str">
        <f>IF(C57="","",VLOOKUP("JSTA"&amp;G57,data!$A$2:$Y$36320,23,FALSE))</f>
        <v/>
      </c>
      <c r="J57" s="91" t="str">
        <f>IF(G57="","",VLOOKUP("JSTA"&amp;G57,data!$A$2:$Y$36320,15,FALSE))</f>
        <v/>
      </c>
      <c r="K57" s="46"/>
      <c r="L57" s="47"/>
    </row>
    <row r="58" spans="1:12" ht="18.95" customHeight="1" x14ac:dyDescent="0.15">
      <c r="A58" s="127">
        <v>26</v>
      </c>
      <c r="B58" s="48" t="str">
        <f>IF(G58="","",VLOOKUP("JSTA"&amp;G58,data!$A$2:$Y$36320,2,FALSE)&amp;"　"&amp;VLOOKUP("JSTA"&amp;G58,data!$A$2:$Y$36320,3,FALSE))</f>
        <v/>
      </c>
      <c r="C58" s="38" t="str">
        <f>IF(G58="","",参加組数一覧!$E$4)</f>
        <v/>
      </c>
      <c r="D58" s="39" t="str">
        <f>IF($G58="","",(VLOOKUP("JSTA"&amp;$G58,data!$A$2:$Y$36320,9,0)))</f>
        <v/>
      </c>
      <c r="E58" s="38" t="str">
        <f>IF(G58="","",DATEDIF(F58,参加組数一覧!$F$1,"y"))</f>
        <v/>
      </c>
      <c r="F58" s="53" t="str">
        <f>IF(G58="","",VLOOKUP("JSTA"&amp;G58,data!$A$2:$Y$36320,7,FALSE))</f>
        <v/>
      </c>
      <c r="G58" s="40"/>
      <c r="H58" s="85" t="str">
        <f>IF(C58="","",VLOOKUP("JSTA"&amp;G58,data!$A$2:$Y$36320,20,FALSE))</f>
        <v/>
      </c>
      <c r="I58" s="94" t="str">
        <f>IF(C58="","",VLOOKUP("JSTA"&amp;G58,data!$A$2:$Y$36320,23,FALSE))</f>
        <v/>
      </c>
      <c r="J58" s="86" t="str">
        <f>IF(G58="","",VLOOKUP("JSTA"&amp;G58,data!$A$2:$Y$36320,15,FALSE))</f>
        <v/>
      </c>
      <c r="K58" s="41"/>
      <c r="L58" s="42"/>
    </row>
    <row r="59" spans="1:12" ht="18.95" customHeight="1" x14ac:dyDescent="0.15">
      <c r="A59" s="127"/>
      <c r="B59" s="58" t="str">
        <f>IF(G59="","",VLOOKUP("JSTA"&amp;G59,data!$A$2:$Y$36320,2,FALSE)&amp;"　"&amp;VLOOKUP("JSTA"&amp;G59,data!$A$2:$Y$36320,3,FALSE))</f>
        <v/>
      </c>
      <c r="C59" s="43" t="str">
        <f>IF(G59="","",参加組数一覧!$E$4)</f>
        <v/>
      </c>
      <c r="D59" s="44" t="str">
        <f>IF($G59="","",(VLOOKUP("JSTA"&amp;$G59,data!$A$2:$Y$36320,9,0)))</f>
        <v/>
      </c>
      <c r="E59" s="43" t="str">
        <f>IF(G59="","",DATEDIF(F59,参加組数一覧!$F$1,"y"))</f>
        <v/>
      </c>
      <c r="F59" s="54" t="str">
        <f>IF(G59="","",VLOOKUP("JSTA"&amp;G59,data!$A$2:$Y$36320,7,FALSE))</f>
        <v/>
      </c>
      <c r="G59" s="45"/>
      <c r="H59" s="89" t="str">
        <f>IF(C59="","",VLOOKUP("JSTA"&amp;G59,data!$A$2:$Y$36320,20,FALSE))</f>
        <v/>
      </c>
      <c r="I59" s="95" t="str">
        <f>IF(C59="","",VLOOKUP("JSTA"&amp;G59,data!$A$2:$Y$36320,23,FALSE))</f>
        <v/>
      </c>
      <c r="J59" s="91" t="str">
        <f>IF(G59="","",VLOOKUP("JSTA"&amp;G59,data!$A$2:$Y$36320,15,FALSE))</f>
        <v/>
      </c>
      <c r="K59" s="46"/>
      <c r="L59" s="47"/>
    </row>
    <row r="60" spans="1:12" ht="18.95" customHeight="1" x14ac:dyDescent="0.15">
      <c r="A60" s="127">
        <v>27</v>
      </c>
      <c r="B60" s="48" t="str">
        <f>IF(G60="","",VLOOKUP("JSTA"&amp;G60,data!$A$2:$Y$36320,2,FALSE)&amp;"　"&amp;VLOOKUP("JSTA"&amp;G60,data!$A$2:$Y$36320,3,FALSE))</f>
        <v/>
      </c>
      <c r="C60" s="38" t="str">
        <f>IF(G60="","",参加組数一覧!$E$4)</f>
        <v/>
      </c>
      <c r="D60" s="39" t="str">
        <f>IF($G60="","",(VLOOKUP("JSTA"&amp;$G60,data!$A$2:$Y$36320,9,0)))</f>
        <v/>
      </c>
      <c r="E60" s="38" t="str">
        <f>IF(G60="","",DATEDIF(F60,参加組数一覧!$F$1,"y"))</f>
        <v/>
      </c>
      <c r="F60" s="53" t="str">
        <f>IF(G60="","",VLOOKUP("JSTA"&amp;G60,data!$A$2:$Y$36320,7,FALSE))</f>
        <v/>
      </c>
      <c r="G60" s="40"/>
      <c r="H60" s="87" t="str">
        <f>IF(C60="","",VLOOKUP("JSTA"&amp;G60,data!$A$2:$Y$36320,20,FALSE))</f>
        <v/>
      </c>
      <c r="I60" s="96" t="str">
        <f>IF(C60="","",VLOOKUP("JSTA"&amp;G60,data!$A$2:$Y$36320,23,FALSE))</f>
        <v/>
      </c>
      <c r="J60" s="88" t="str">
        <f>IF(G60="","",VLOOKUP("JSTA"&amp;G60,data!$A$2:$Y$36320,15,FALSE))</f>
        <v/>
      </c>
      <c r="K60" s="41"/>
      <c r="L60" s="42"/>
    </row>
    <row r="61" spans="1:12" ht="18.95" customHeight="1" x14ac:dyDescent="0.15">
      <c r="A61" s="127"/>
      <c r="B61" s="58" t="str">
        <f>IF(G61="","",VLOOKUP("JSTA"&amp;G61,data!$A$2:$Y$36320,2,FALSE)&amp;"　"&amp;VLOOKUP("JSTA"&amp;G61,data!$A$2:$Y$36320,3,FALSE))</f>
        <v/>
      </c>
      <c r="C61" s="43" t="str">
        <f>IF(G61="","",参加組数一覧!$E$4)</f>
        <v/>
      </c>
      <c r="D61" s="44" t="str">
        <f>IF($G61="","",(VLOOKUP("JSTA"&amp;$G61,data!$A$2:$Y$36320,9,0)))</f>
        <v/>
      </c>
      <c r="E61" s="43" t="str">
        <f>IF(G61="","",DATEDIF(F61,参加組数一覧!$F$1,"y"))</f>
        <v/>
      </c>
      <c r="F61" s="54" t="str">
        <f>IF(G61="","",VLOOKUP("JSTA"&amp;G61,data!$A$2:$Y$36320,7,FALSE))</f>
        <v/>
      </c>
      <c r="G61" s="45"/>
      <c r="H61" s="89" t="str">
        <f>IF(C61="","",VLOOKUP("JSTA"&amp;G61,data!$A$2:$Y$36320,20,FALSE))</f>
        <v/>
      </c>
      <c r="I61" s="95" t="str">
        <f>IF(C61="","",VLOOKUP("JSTA"&amp;G61,data!$A$2:$Y$36320,23,FALSE))</f>
        <v/>
      </c>
      <c r="J61" s="91" t="str">
        <f>IF(G61="","",VLOOKUP("JSTA"&amp;G61,data!$A$2:$Y$36320,15,FALSE))</f>
        <v/>
      </c>
      <c r="K61" s="46"/>
      <c r="L61" s="47"/>
    </row>
    <row r="62" spans="1:12" ht="18.95" customHeight="1" x14ac:dyDescent="0.15">
      <c r="A62" s="127">
        <v>28</v>
      </c>
      <c r="B62" s="48" t="str">
        <f>IF(G62="","",VLOOKUP("JSTA"&amp;G62,data!$A$2:$Y$36320,2,FALSE)&amp;"　"&amp;VLOOKUP("JSTA"&amp;G62,data!$A$2:$Y$36320,3,FALSE))</f>
        <v/>
      </c>
      <c r="C62" s="38" t="str">
        <f>IF(G62="","",参加組数一覧!$E$4)</f>
        <v/>
      </c>
      <c r="D62" s="39" t="str">
        <f>IF($G62="","",(VLOOKUP("JSTA"&amp;$G62,data!$A$2:$Y$36320,9,0)))</f>
        <v/>
      </c>
      <c r="E62" s="38" t="str">
        <f>IF(G62="","",DATEDIF(F62,参加組数一覧!$F$1,"y"))</f>
        <v/>
      </c>
      <c r="F62" s="53" t="str">
        <f>IF(G62="","",VLOOKUP("JSTA"&amp;G62,data!$A$2:$Y$36320,7,FALSE))</f>
        <v/>
      </c>
      <c r="G62" s="40"/>
      <c r="H62" s="87" t="str">
        <f>IF(C62="","",VLOOKUP("JSTA"&amp;G62,data!$A$2:$Y$36320,20,FALSE))</f>
        <v/>
      </c>
      <c r="I62" s="96" t="str">
        <f>IF(C62="","",VLOOKUP("JSTA"&amp;G62,data!$A$2:$Y$36320,23,FALSE))</f>
        <v/>
      </c>
      <c r="J62" s="88" t="str">
        <f>IF(G62="","",VLOOKUP("JSTA"&amp;G62,data!$A$2:$Y$36320,15,FALSE))</f>
        <v/>
      </c>
      <c r="K62" s="41"/>
      <c r="L62" s="42"/>
    </row>
    <row r="63" spans="1:12" ht="18.95" customHeight="1" x14ac:dyDescent="0.15">
      <c r="A63" s="127"/>
      <c r="B63" s="58" t="str">
        <f>IF(G63="","",VLOOKUP("JSTA"&amp;G63,data!$A$2:$Y$36320,2,FALSE)&amp;"　"&amp;VLOOKUP("JSTA"&amp;G63,data!$A$2:$Y$36320,3,FALSE))</f>
        <v/>
      </c>
      <c r="C63" s="43" t="str">
        <f>IF(G63="","",参加組数一覧!$E$4)</f>
        <v/>
      </c>
      <c r="D63" s="44" t="str">
        <f>IF($G63="","",(VLOOKUP("JSTA"&amp;$G63,data!$A$2:$Y$36320,9,0)))</f>
        <v/>
      </c>
      <c r="E63" s="43" t="str">
        <f>IF(G63="","",DATEDIF(F63,参加組数一覧!$F$1,"y"))</f>
        <v/>
      </c>
      <c r="F63" s="54" t="str">
        <f>IF(G63="","",VLOOKUP("JSTA"&amp;G63,data!$A$2:$Y$36320,7,FALSE))</f>
        <v/>
      </c>
      <c r="G63" s="45"/>
      <c r="H63" s="89" t="str">
        <f>IF(C63="","",VLOOKUP("JSTA"&amp;G63,data!$A$2:$Y$36320,20,FALSE))</f>
        <v/>
      </c>
      <c r="I63" s="95" t="str">
        <f>IF(C63="","",VLOOKUP("JSTA"&amp;G63,data!$A$2:$Y$36320,23,FALSE))</f>
        <v/>
      </c>
      <c r="J63" s="91" t="str">
        <f>IF(G63="","",VLOOKUP("JSTA"&amp;G63,data!$A$2:$Y$36320,15,FALSE))</f>
        <v/>
      </c>
      <c r="K63" s="46"/>
      <c r="L63" s="47"/>
    </row>
    <row r="64" spans="1:12" ht="18.95" customHeight="1" x14ac:dyDescent="0.15">
      <c r="A64" s="127">
        <v>29</v>
      </c>
      <c r="B64" s="48" t="str">
        <f>IF(G64="","",VLOOKUP("JSTA"&amp;G64,data!$A$2:$Y$36320,2,FALSE)&amp;"　"&amp;VLOOKUP("JSTA"&amp;G64,data!$A$2:$Y$36320,3,FALSE))</f>
        <v/>
      </c>
      <c r="C64" s="38" t="str">
        <f>IF(G64="","",参加組数一覧!$E$4)</f>
        <v/>
      </c>
      <c r="D64" s="39" t="str">
        <f>IF($G64="","",(VLOOKUP("JSTA"&amp;$G64,data!$A$2:$Y$36320,9,0)))</f>
        <v/>
      </c>
      <c r="E64" s="38" t="str">
        <f>IF(G64="","",DATEDIF(F64,参加組数一覧!$F$1,"y"))</f>
        <v/>
      </c>
      <c r="F64" s="53" t="str">
        <f>IF(G64="","",VLOOKUP("JSTA"&amp;G64,data!$A$2:$Y$36320,7,FALSE))</f>
        <v/>
      </c>
      <c r="G64" s="40"/>
      <c r="H64" s="87" t="str">
        <f>IF(C64="","",VLOOKUP("JSTA"&amp;G64,data!$A$2:$Y$36320,20,FALSE))</f>
        <v/>
      </c>
      <c r="I64" s="96" t="str">
        <f>IF(C64="","",VLOOKUP("JSTA"&amp;G64,data!$A$2:$Y$36320,23,FALSE))</f>
        <v/>
      </c>
      <c r="J64" s="88" t="str">
        <f>IF(G64="","",VLOOKUP("JSTA"&amp;G64,data!$A$2:$Y$36320,15,FALSE))</f>
        <v/>
      </c>
      <c r="K64" s="41"/>
      <c r="L64" s="42"/>
    </row>
    <row r="65" spans="1:12" ht="18.95" customHeight="1" x14ac:dyDescent="0.15">
      <c r="A65" s="127"/>
      <c r="B65" s="58" t="str">
        <f>IF(G65="","",VLOOKUP("JSTA"&amp;G65,data!$A$2:$Y$36320,2,FALSE)&amp;"　"&amp;VLOOKUP("JSTA"&amp;G65,data!$A$2:$Y$36320,3,FALSE))</f>
        <v/>
      </c>
      <c r="C65" s="43" t="str">
        <f>IF(G65="","",参加組数一覧!$E$4)</f>
        <v/>
      </c>
      <c r="D65" s="44" t="str">
        <f>IF($G65="","",(VLOOKUP("JSTA"&amp;$G65,data!$A$2:$Y$36320,9,0)))</f>
        <v/>
      </c>
      <c r="E65" s="43" t="str">
        <f>IF(G65="","",DATEDIF(F65,参加組数一覧!$F$1,"y"))</f>
        <v/>
      </c>
      <c r="F65" s="54" t="str">
        <f>IF(G65="","",VLOOKUP("JSTA"&amp;G65,data!$A$2:$Y$36320,7,FALSE))</f>
        <v/>
      </c>
      <c r="G65" s="45"/>
      <c r="H65" s="89" t="str">
        <f>IF(C65="","",VLOOKUP("JSTA"&amp;G65,data!$A$2:$Y$36320,20,FALSE))</f>
        <v/>
      </c>
      <c r="I65" s="95" t="str">
        <f>IF(C65="","",VLOOKUP("JSTA"&amp;G65,data!$A$2:$Y$36320,23,FALSE))</f>
        <v/>
      </c>
      <c r="J65" s="91" t="str">
        <f>IF(G65="","",VLOOKUP("JSTA"&amp;G65,data!$A$2:$Y$36320,15,FALSE))</f>
        <v/>
      </c>
      <c r="K65" s="46"/>
      <c r="L65" s="47"/>
    </row>
    <row r="66" spans="1:12" ht="18.95" customHeight="1" x14ac:dyDescent="0.15">
      <c r="A66" s="127">
        <v>30</v>
      </c>
      <c r="B66" s="48" t="str">
        <f>IF(G66="","",VLOOKUP("JSTA"&amp;G66,data!$A$2:$Y$36320,2,FALSE)&amp;"　"&amp;VLOOKUP("JSTA"&amp;G66,data!$A$2:$Y$36320,3,FALSE))</f>
        <v/>
      </c>
      <c r="C66" s="38" t="str">
        <f>IF(G66="","",参加組数一覧!$E$4)</f>
        <v/>
      </c>
      <c r="D66" s="39" t="str">
        <f>IF($G66="","",(VLOOKUP("JSTA"&amp;$G66,data!$A$2:$Y$36320,9,0)))</f>
        <v/>
      </c>
      <c r="E66" s="38" t="str">
        <f>IF(G66="","",DATEDIF(F66,参加組数一覧!$F$1,"y"))</f>
        <v/>
      </c>
      <c r="F66" s="53" t="str">
        <f>IF(G66="","",VLOOKUP("JSTA"&amp;G66,data!$A$2:$Y$36320,7,FALSE))</f>
        <v/>
      </c>
      <c r="G66" s="40"/>
      <c r="H66" s="87" t="str">
        <f>IF(C66="","",VLOOKUP("JSTA"&amp;G66,data!$A$2:$Y$36320,20,FALSE))</f>
        <v/>
      </c>
      <c r="I66" s="96" t="str">
        <f>IF(C66="","",VLOOKUP("JSTA"&amp;G66,data!$A$2:$Y$36320,23,FALSE))</f>
        <v/>
      </c>
      <c r="J66" s="88" t="str">
        <f>IF(G66="","",VLOOKUP("JSTA"&amp;G66,data!$A$2:$Y$36320,15,FALSE))</f>
        <v/>
      </c>
      <c r="K66" s="41"/>
      <c r="L66" s="42"/>
    </row>
    <row r="67" spans="1:12" ht="18.95" customHeight="1" x14ac:dyDescent="0.15">
      <c r="A67" s="127"/>
      <c r="B67" s="58" t="str">
        <f>IF(G67="","",VLOOKUP("JSTA"&amp;G67,data!$A$2:$Y$36320,2,FALSE)&amp;"　"&amp;VLOOKUP("JSTA"&amp;G67,data!$A$2:$Y$36320,3,FALSE))</f>
        <v/>
      </c>
      <c r="C67" s="43" t="str">
        <f>IF(G67="","",参加組数一覧!$E$4)</f>
        <v/>
      </c>
      <c r="D67" s="44" t="str">
        <f>IF($G67="","",(VLOOKUP("JSTA"&amp;$G67,data!$A$2:$Y$36320,9,0)))</f>
        <v/>
      </c>
      <c r="E67" s="43" t="str">
        <f>IF(G67="","",DATEDIF(F67,参加組数一覧!$F$1,"y"))</f>
        <v/>
      </c>
      <c r="F67" s="54" t="str">
        <f>IF(G67="","",VLOOKUP("JSTA"&amp;G67,data!$A$2:$Y$36320,7,FALSE))</f>
        <v/>
      </c>
      <c r="G67" s="45"/>
      <c r="H67" s="89" t="str">
        <f>IF(C67="","",VLOOKUP("JSTA"&amp;G67,data!$A$2:$Y$36320,20,FALSE))</f>
        <v/>
      </c>
      <c r="I67" s="95" t="str">
        <f>IF(C67="","",VLOOKUP("JSTA"&amp;G67,data!$A$2:$Y$36320,23,FALSE))</f>
        <v/>
      </c>
      <c r="J67" s="90" t="str">
        <f>IF(G67="","",VLOOKUP("JSTA"&amp;G67,data!$A$2:$Y$36320,15,FALSE))</f>
        <v/>
      </c>
      <c r="K67" s="46"/>
      <c r="L67" s="47"/>
    </row>
    <row r="68" spans="1:12" ht="18.95" customHeight="1" x14ac:dyDescent="0.15">
      <c r="A68" s="127">
        <v>31</v>
      </c>
      <c r="B68" s="48" t="str">
        <f>IF(G68="","",VLOOKUP("JSTA"&amp;G68,data!$A$2:$Y$36320,2,FALSE)&amp;"　"&amp;VLOOKUP("JSTA"&amp;G68,data!$A$2:$Y$36320,3,FALSE))</f>
        <v/>
      </c>
      <c r="C68" s="38" t="str">
        <f>IF(G68="","",参加組数一覧!$E$4)</f>
        <v/>
      </c>
      <c r="D68" s="39" t="str">
        <f>IF($G68="","",(VLOOKUP("JSTA"&amp;$G68,data!$A$2:$Y$36320,9,0)))</f>
        <v/>
      </c>
      <c r="E68" s="38" t="str">
        <f>IF(G68="","",DATEDIF(F68,参加組数一覧!$F$1,"y"))</f>
        <v/>
      </c>
      <c r="F68" s="53" t="str">
        <f>IF(G68="","",VLOOKUP("JSTA"&amp;G68,data!$A$2:$Y$36320,7,FALSE))</f>
        <v/>
      </c>
      <c r="G68" s="40"/>
      <c r="H68" s="87" t="str">
        <f>IF(C68="","",VLOOKUP("JSTA"&amp;G68,data!$A$2:$Y$36320,20,FALSE))</f>
        <v/>
      </c>
      <c r="I68" s="96" t="str">
        <f>IF(C68="","",VLOOKUP("JSTA"&amp;G68,data!$A$2:$Y$36320,23,FALSE))</f>
        <v/>
      </c>
      <c r="J68" s="88" t="str">
        <f>IF(G68="","",VLOOKUP("JSTA"&amp;G68,data!$A$2:$Y$36320,15,FALSE))</f>
        <v/>
      </c>
      <c r="K68" s="41"/>
      <c r="L68" s="42"/>
    </row>
    <row r="69" spans="1:12" ht="18.95" customHeight="1" x14ac:dyDescent="0.15">
      <c r="A69" s="127"/>
      <c r="B69" s="58" t="str">
        <f>IF(G69="","",VLOOKUP("JSTA"&amp;G69,data!$A$2:$Y$36320,2,FALSE)&amp;"　"&amp;VLOOKUP("JSTA"&amp;G69,data!$A$2:$Y$36320,3,FALSE))</f>
        <v/>
      </c>
      <c r="C69" s="43" t="str">
        <f>IF(G69="","",参加組数一覧!$E$4)</f>
        <v/>
      </c>
      <c r="D69" s="44" t="str">
        <f>IF($G69="","",(VLOOKUP("JSTA"&amp;$G69,data!$A$2:$Y$36320,9,0)))</f>
        <v/>
      </c>
      <c r="E69" s="43" t="str">
        <f>IF(G69="","",DATEDIF(F69,参加組数一覧!$F$1,"y"))</f>
        <v/>
      </c>
      <c r="F69" s="54" t="str">
        <f>IF(G69="","",VLOOKUP("JSTA"&amp;G69,data!$A$2:$Y$36320,7,FALSE))</f>
        <v/>
      </c>
      <c r="G69" s="45"/>
      <c r="H69" s="89" t="str">
        <f>IF(C69="","",VLOOKUP("JSTA"&amp;G69,data!$A$2:$Y$36320,20,FALSE))</f>
        <v/>
      </c>
      <c r="I69" s="95" t="str">
        <f>IF(C69="","",VLOOKUP("JSTA"&amp;G69,data!$A$2:$Y$36320,23,FALSE))</f>
        <v/>
      </c>
      <c r="J69" s="90" t="str">
        <f>IF(G69="","",VLOOKUP("JSTA"&amp;G69,data!$A$2:$Y$36320,15,FALSE))</f>
        <v/>
      </c>
      <c r="K69" s="46"/>
      <c r="L69" s="47"/>
    </row>
    <row r="70" spans="1:12" ht="18.95" customHeight="1" x14ac:dyDescent="0.15">
      <c r="A70" s="127">
        <v>32</v>
      </c>
      <c r="B70" s="48" t="str">
        <f>IF(G70="","",VLOOKUP("JSTA"&amp;G70,data!$A$2:$Y$36320,2,FALSE)&amp;"　"&amp;VLOOKUP("JSTA"&amp;G70,data!$A$2:$Y$36320,3,FALSE))</f>
        <v/>
      </c>
      <c r="C70" s="38" t="str">
        <f>IF(G70="","",参加組数一覧!$E$4)</f>
        <v/>
      </c>
      <c r="D70" s="39" t="str">
        <f>IF($G70="","",(VLOOKUP("JSTA"&amp;$G70,data!$A$2:$Y$36320,9,0)))</f>
        <v/>
      </c>
      <c r="E70" s="38" t="str">
        <f>IF(G70="","",DATEDIF(F70,参加組数一覧!$F$1,"y"))</f>
        <v/>
      </c>
      <c r="F70" s="53" t="str">
        <f>IF(G70="","",VLOOKUP("JSTA"&amp;G70,data!$A$2:$Y$36320,7,FALSE))</f>
        <v/>
      </c>
      <c r="G70" s="40"/>
      <c r="H70" s="87" t="str">
        <f>IF(C70="","",VLOOKUP("JSTA"&amp;G70,data!$A$2:$Y$36320,20,FALSE))</f>
        <v/>
      </c>
      <c r="I70" s="96" t="str">
        <f>IF(C70="","",VLOOKUP("JSTA"&amp;G70,data!$A$2:$Y$36320,23,FALSE))</f>
        <v/>
      </c>
      <c r="J70" s="88" t="str">
        <f>IF(G70="","",VLOOKUP("JSTA"&amp;G70,data!$A$2:$Y$36320,15,FALSE))</f>
        <v/>
      </c>
      <c r="K70" s="41"/>
      <c r="L70" s="42"/>
    </row>
    <row r="71" spans="1:12" ht="18.95" customHeight="1" x14ac:dyDescent="0.15">
      <c r="A71" s="127"/>
      <c r="B71" s="58" t="str">
        <f>IF(G71="","",VLOOKUP("JSTA"&amp;G71,data!$A$2:$Y$36320,2,FALSE)&amp;"　"&amp;VLOOKUP("JSTA"&amp;G71,data!$A$2:$Y$36320,3,FALSE))</f>
        <v/>
      </c>
      <c r="C71" s="43" t="str">
        <f>IF(G71="","",参加組数一覧!$E$4)</f>
        <v/>
      </c>
      <c r="D71" s="44" t="str">
        <f>IF($G71="","",(VLOOKUP("JSTA"&amp;$G71,data!$A$2:$Y$36320,9,0)))</f>
        <v/>
      </c>
      <c r="E71" s="43" t="str">
        <f>IF(G71="","",DATEDIF(F71,参加組数一覧!$F$1,"y"))</f>
        <v/>
      </c>
      <c r="F71" s="54" t="str">
        <f>IF(G71="","",VLOOKUP("JSTA"&amp;G71,data!$A$2:$Y$36320,7,FALSE))</f>
        <v/>
      </c>
      <c r="G71" s="45"/>
      <c r="H71" s="89" t="str">
        <f>IF(C71="","",VLOOKUP("JSTA"&amp;G71,data!$A$2:$Y$36320,20,FALSE))</f>
        <v/>
      </c>
      <c r="I71" s="95" t="str">
        <f>IF(C71="","",VLOOKUP("JSTA"&amp;G71,data!$A$2:$Y$36320,23,FALSE))</f>
        <v/>
      </c>
      <c r="J71" s="90" t="str">
        <f>IF(G71="","",VLOOKUP("JSTA"&amp;G71,data!$A$2:$Y$36320,15,FALSE))</f>
        <v/>
      </c>
      <c r="K71" s="46"/>
      <c r="L71" s="47"/>
    </row>
    <row r="72" spans="1:12" ht="18.95" customHeight="1" x14ac:dyDescent="0.15">
      <c r="A72" s="127">
        <v>33</v>
      </c>
      <c r="B72" s="48" t="str">
        <f>IF(G72="","",VLOOKUP("JSTA"&amp;G72,data!$A$2:$Y$36320,2,FALSE)&amp;"　"&amp;VLOOKUP("JSTA"&amp;G72,data!$A$2:$Y$36320,3,FALSE))</f>
        <v/>
      </c>
      <c r="C72" s="38" t="str">
        <f>IF(G72="","",参加組数一覧!$E$4)</f>
        <v/>
      </c>
      <c r="D72" s="39" t="str">
        <f>IF($G72="","",(VLOOKUP("JSTA"&amp;$G72,data!$A$2:$Y$36320,9,0)))</f>
        <v/>
      </c>
      <c r="E72" s="38" t="str">
        <f>IF(G72="","",DATEDIF(F72,参加組数一覧!$F$1,"y"))</f>
        <v/>
      </c>
      <c r="F72" s="53" t="str">
        <f>IF(G72="","",VLOOKUP("JSTA"&amp;G72,data!$A$2:$Y$36320,7,FALSE))</f>
        <v/>
      </c>
      <c r="G72" s="40"/>
      <c r="H72" s="85" t="str">
        <f>IF(C72="","",VLOOKUP("JSTA"&amp;G72,data!$A$2:$Y$36320,20,FALSE))</f>
        <v/>
      </c>
      <c r="I72" s="94" t="str">
        <f>IF(C72="","",VLOOKUP("JSTA"&amp;G72,data!$A$2:$Y$36320,23,FALSE))</f>
        <v/>
      </c>
      <c r="J72" s="86" t="str">
        <f>IF(G72="","",VLOOKUP("JSTA"&amp;G72,data!$A$2:$Y$36320,15,FALSE))</f>
        <v/>
      </c>
      <c r="K72" s="41"/>
      <c r="L72" s="42"/>
    </row>
    <row r="73" spans="1:12" ht="18.95" customHeight="1" x14ac:dyDescent="0.15">
      <c r="A73" s="127"/>
      <c r="B73" s="58" t="str">
        <f>IF(G73="","",VLOOKUP("JSTA"&amp;G73,data!$A$2:$Y$36320,2,FALSE)&amp;"　"&amp;VLOOKUP("JSTA"&amp;G73,data!$A$2:$Y$36320,3,FALSE))</f>
        <v/>
      </c>
      <c r="C73" s="43" t="str">
        <f>IF(G73="","",参加組数一覧!$E$4)</f>
        <v/>
      </c>
      <c r="D73" s="44" t="str">
        <f>IF($G73="","",(VLOOKUP("JSTA"&amp;$G73,data!$A$2:$Y$36320,9,0)))</f>
        <v/>
      </c>
      <c r="E73" s="43" t="str">
        <f>IF(G73="","",DATEDIF(F73,参加組数一覧!$F$1,"y"))</f>
        <v/>
      </c>
      <c r="F73" s="54" t="str">
        <f>IF(G73="","",VLOOKUP("JSTA"&amp;G73,data!$A$2:$Y$36320,7,FALSE))</f>
        <v/>
      </c>
      <c r="G73" s="45"/>
      <c r="H73" s="89" t="str">
        <f>IF(C73="","",VLOOKUP("JSTA"&amp;G73,data!$A$2:$Y$36320,20,FALSE))</f>
        <v/>
      </c>
      <c r="I73" s="95" t="str">
        <f>IF(C73="","",VLOOKUP("JSTA"&amp;G73,data!$A$2:$Y$36320,23,FALSE))</f>
        <v/>
      </c>
      <c r="J73" s="91" t="str">
        <f>IF(G73="","",VLOOKUP("JSTA"&amp;G73,data!$A$2:$Y$36320,15,FALSE))</f>
        <v/>
      </c>
      <c r="K73" s="46"/>
      <c r="L73" s="47"/>
    </row>
    <row r="74" spans="1:12" ht="18.95" customHeight="1" x14ac:dyDescent="0.15">
      <c r="A74" s="127">
        <v>34</v>
      </c>
      <c r="B74" s="48" t="str">
        <f>IF(G74="","",VLOOKUP("JSTA"&amp;G74,data!$A$2:$Y$36320,2,FALSE)&amp;"　"&amp;VLOOKUP("JSTA"&amp;G74,data!$A$2:$Y$36320,3,FALSE))</f>
        <v/>
      </c>
      <c r="C74" s="38" t="str">
        <f>IF(G74="","",参加組数一覧!$E$4)</f>
        <v/>
      </c>
      <c r="D74" s="39" t="str">
        <f>IF($G74="","",(VLOOKUP("JSTA"&amp;$G74,data!$A$2:$Y$36320,9,0)))</f>
        <v/>
      </c>
      <c r="E74" s="38" t="str">
        <f>IF(G74="","",DATEDIF(F74,参加組数一覧!$F$1,"y"))</f>
        <v/>
      </c>
      <c r="F74" s="53" t="str">
        <f>IF(G74="","",VLOOKUP("JSTA"&amp;G74,data!$A$2:$Y$36320,7,FALSE))</f>
        <v/>
      </c>
      <c r="G74" s="40"/>
      <c r="H74" s="87" t="str">
        <f>IF(C74="","",VLOOKUP("JSTA"&amp;G74,data!$A$2:$Y$36320,20,FALSE))</f>
        <v/>
      </c>
      <c r="I74" s="96" t="str">
        <f>IF(C74="","",VLOOKUP("JSTA"&amp;G74,data!$A$2:$Y$36320,23,FALSE))</f>
        <v/>
      </c>
      <c r="J74" s="88" t="str">
        <f>IF(G74="","",VLOOKUP("JSTA"&amp;G74,data!$A$2:$Y$36320,15,FALSE))</f>
        <v/>
      </c>
      <c r="K74" s="41"/>
      <c r="L74" s="42"/>
    </row>
    <row r="75" spans="1:12" ht="18.95" customHeight="1" x14ac:dyDescent="0.15">
      <c r="A75" s="127"/>
      <c r="B75" s="58" t="str">
        <f>IF(G75="","",VLOOKUP("JSTA"&amp;G75,data!$A$2:$Y$36320,2,FALSE)&amp;"　"&amp;VLOOKUP("JSTA"&amp;G75,data!$A$2:$Y$36320,3,FALSE))</f>
        <v/>
      </c>
      <c r="C75" s="43" t="str">
        <f>IF(G75="","",参加組数一覧!$E$4)</f>
        <v/>
      </c>
      <c r="D75" s="44" t="str">
        <f>IF($G75="","",(VLOOKUP("JSTA"&amp;$G75,data!$A$2:$Y$36320,9,0)))</f>
        <v/>
      </c>
      <c r="E75" s="43" t="str">
        <f>IF(G75="","",DATEDIF(F75,参加組数一覧!$F$1,"y"))</f>
        <v/>
      </c>
      <c r="F75" s="54" t="str">
        <f>IF(G75="","",VLOOKUP("JSTA"&amp;G75,data!$A$2:$Y$36320,7,FALSE))</f>
        <v/>
      </c>
      <c r="G75" s="45"/>
      <c r="H75" s="89" t="str">
        <f>IF(C75="","",VLOOKUP("JSTA"&amp;G75,data!$A$2:$Y$36320,20,FALSE))</f>
        <v/>
      </c>
      <c r="I75" s="95" t="str">
        <f>IF(C75="","",VLOOKUP("JSTA"&amp;G75,data!$A$2:$Y$36320,23,FALSE))</f>
        <v/>
      </c>
      <c r="J75" s="91" t="str">
        <f>IF(G75="","",VLOOKUP("JSTA"&amp;G75,data!$A$2:$Y$36320,15,FALSE))</f>
        <v/>
      </c>
      <c r="K75" s="46"/>
      <c r="L75" s="47"/>
    </row>
    <row r="76" spans="1:12" ht="18.95" customHeight="1" x14ac:dyDescent="0.15">
      <c r="A76" s="127">
        <v>35</v>
      </c>
      <c r="B76" s="48" t="str">
        <f>IF(G76="","",VLOOKUP("JSTA"&amp;G76,data!$A$2:$Y$36320,2,FALSE)&amp;"　"&amp;VLOOKUP("JSTA"&amp;G76,data!$A$2:$Y$36320,3,FALSE))</f>
        <v/>
      </c>
      <c r="C76" s="38" t="str">
        <f>IF(G76="","",参加組数一覧!$E$4)</f>
        <v/>
      </c>
      <c r="D76" s="39" t="str">
        <f>IF($G76="","",(VLOOKUP("JSTA"&amp;$G76,data!$A$2:$Y$36320,9,0)))</f>
        <v/>
      </c>
      <c r="E76" s="38" t="str">
        <f>IF(G76="","",DATEDIF(F76,参加組数一覧!$F$1,"y"))</f>
        <v/>
      </c>
      <c r="F76" s="53" t="str">
        <f>IF(G76="","",VLOOKUP("JSTA"&amp;G76,data!$A$2:$Y$36320,7,FALSE))</f>
        <v/>
      </c>
      <c r="G76" s="40"/>
      <c r="H76" s="87" t="str">
        <f>IF(C76="","",VLOOKUP("JSTA"&amp;G76,data!$A$2:$Y$36320,20,FALSE))</f>
        <v/>
      </c>
      <c r="I76" s="96" t="str">
        <f>IF(C76="","",VLOOKUP("JSTA"&amp;G76,data!$A$2:$Y$36320,23,FALSE))</f>
        <v/>
      </c>
      <c r="J76" s="88" t="str">
        <f>IF(G76="","",VLOOKUP("JSTA"&amp;G76,data!$A$2:$Y$36320,15,FALSE))</f>
        <v/>
      </c>
      <c r="K76" s="41"/>
      <c r="L76" s="42"/>
    </row>
    <row r="77" spans="1:12" ht="18.95" customHeight="1" x14ac:dyDescent="0.15">
      <c r="A77" s="127"/>
      <c r="B77" s="58" t="str">
        <f>IF(G77="","",VLOOKUP("JSTA"&amp;G77,data!$A$2:$Y$36320,2,FALSE)&amp;"　"&amp;VLOOKUP("JSTA"&amp;G77,data!$A$2:$Y$36320,3,FALSE))</f>
        <v/>
      </c>
      <c r="C77" s="43" t="str">
        <f>IF(G77="","",参加組数一覧!$E$4)</f>
        <v/>
      </c>
      <c r="D77" s="44" t="str">
        <f>IF($G77="","",(VLOOKUP("JSTA"&amp;$G77,data!$A$2:$Y$36320,9,0)))</f>
        <v/>
      </c>
      <c r="E77" s="43" t="str">
        <f>IF(G77="","",DATEDIF(F77,参加組数一覧!$F$1,"y"))</f>
        <v/>
      </c>
      <c r="F77" s="54" t="str">
        <f>IF(G77="","",VLOOKUP("JSTA"&amp;G77,data!$A$2:$Y$36320,7,FALSE))</f>
        <v/>
      </c>
      <c r="G77" s="45"/>
      <c r="H77" s="89" t="str">
        <f>IF(C77="","",VLOOKUP("JSTA"&amp;G77,data!$A$2:$Y$36320,20,FALSE))</f>
        <v/>
      </c>
      <c r="I77" s="95" t="str">
        <f>IF(C77="","",VLOOKUP("JSTA"&amp;G77,data!$A$2:$Y$36320,23,FALSE))</f>
        <v/>
      </c>
      <c r="J77" s="91" t="str">
        <f>IF(G77="","",VLOOKUP("JSTA"&amp;G77,data!$A$2:$Y$36320,15,FALSE))</f>
        <v/>
      </c>
      <c r="K77" s="46"/>
      <c r="L77" s="47"/>
    </row>
    <row r="78" spans="1:12" ht="18.95" customHeight="1" x14ac:dyDescent="0.15">
      <c r="E78" s="1"/>
      <c r="G78" s="1"/>
      <c r="H78" s="1"/>
      <c r="I78" s="1"/>
      <c r="J78" s="1"/>
    </row>
    <row r="79" spans="1:12" ht="18.95" customHeight="1" x14ac:dyDescent="0.15">
      <c r="E79" s="1"/>
      <c r="G79" s="1"/>
      <c r="H79" s="1"/>
      <c r="I79" s="1"/>
      <c r="J79" s="1"/>
    </row>
    <row r="80" spans="1:12" ht="18.95" customHeight="1" x14ac:dyDescent="0.15">
      <c r="E80" s="1"/>
      <c r="G80" s="1"/>
      <c r="H80" s="1"/>
      <c r="I80" s="1"/>
      <c r="J80" s="1"/>
    </row>
    <row r="81" spans="5:10" ht="18.95" customHeight="1" x14ac:dyDescent="0.15">
      <c r="E81" s="1"/>
      <c r="G81" s="1"/>
      <c r="H81" s="1"/>
      <c r="I81" s="1"/>
      <c r="J81" s="1"/>
    </row>
  </sheetData>
  <mergeCells count="49">
    <mergeCell ref="H6:I6"/>
    <mergeCell ref="J6:J7"/>
    <mergeCell ref="C3:C4"/>
    <mergeCell ref="G6:G7"/>
    <mergeCell ref="E6:E7"/>
    <mergeCell ref="D6:D7"/>
    <mergeCell ref="A48:A49"/>
    <mergeCell ref="A28:A29"/>
    <mergeCell ref="A14:A15"/>
    <mergeCell ref="A16:A17"/>
    <mergeCell ref="A10:A11"/>
    <mergeCell ref="A12:A13"/>
    <mergeCell ref="A36:A37"/>
    <mergeCell ref="A34:A35"/>
    <mergeCell ref="A38:A39"/>
    <mergeCell ref="A40:A41"/>
    <mergeCell ref="A42:A43"/>
    <mergeCell ref="A46:A47"/>
    <mergeCell ref="A44:A45"/>
    <mergeCell ref="B1:G2"/>
    <mergeCell ref="A18:A19"/>
    <mergeCell ref="A30:A31"/>
    <mergeCell ref="A32:A33"/>
    <mergeCell ref="A20:A21"/>
    <mergeCell ref="A22:A23"/>
    <mergeCell ref="A24:A25"/>
    <mergeCell ref="A26:A27"/>
    <mergeCell ref="D3:D4"/>
    <mergeCell ref="B6:B7"/>
    <mergeCell ref="A8:A9"/>
    <mergeCell ref="G3:L3"/>
    <mergeCell ref="G4:L4"/>
    <mergeCell ref="L6:L7"/>
    <mergeCell ref="C6:C7"/>
    <mergeCell ref="F6:F7"/>
    <mergeCell ref="A76:A77"/>
    <mergeCell ref="A70:A71"/>
    <mergeCell ref="A72:A73"/>
    <mergeCell ref="A66:A67"/>
    <mergeCell ref="A68:A69"/>
    <mergeCell ref="A50:A51"/>
    <mergeCell ref="A52:A53"/>
    <mergeCell ref="A54:A55"/>
    <mergeCell ref="A74:A75"/>
    <mergeCell ref="A62:A63"/>
    <mergeCell ref="A64:A65"/>
    <mergeCell ref="A58:A59"/>
    <mergeCell ref="A60:A61"/>
    <mergeCell ref="A56:A5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7" fitToHeight="0" orientation="portrait" horizontalDpi="4294967292" verticalDpi="360" r:id="rId1"/>
  <headerFooter alignWithMargins="0"/>
  <rowBreaks count="1" manualBreakCount="1">
    <brk id="47" max="11" man="1"/>
  </rowBreaks>
  <ignoredErrors>
    <ignoredError sqref="B83:F91 B82:F82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O81"/>
  <sheetViews>
    <sheetView view="pageBreakPreview" zoomScale="90" zoomScaleNormal="100" zoomScaleSheetLayoutView="90" workbookViewId="0">
      <selection activeCell="H13" sqref="H13"/>
    </sheetView>
  </sheetViews>
  <sheetFormatPr defaultColWidth="9" defaultRowHeight="18.95" customHeight="1" x14ac:dyDescent="0.15"/>
  <cols>
    <col min="1" max="1" width="5.875" style="1" customWidth="1"/>
    <col min="2" max="2" width="14.625" style="1" customWidth="1"/>
    <col min="3" max="3" width="6.875" style="1" customWidth="1"/>
    <col min="4" max="4" width="16.5" style="1" customWidth="1"/>
    <col min="5" max="5" width="6.25" style="2" customWidth="1"/>
    <col min="6" max="6" width="11.25" style="55" customWidth="1"/>
    <col min="7" max="7" width="11.5" style="2" customWidth="1"/>
    <col min="8" max="8" width="5.75" style="2" customWidth="1"/>
    <col min="9" max="9" width="11.125" style="2" customWidth="1"/>
    <col min="10" max="10" width="5.75" style="2" customWidth="1"/>
    <col min="11" max="11" width="9.75" style="1" customWidth="1"/>
    <col min="12" max="12" width="6.125" style="1" customWidth="1"/>
    <col min="13" max="13" width="7.875" style="56" customWidth="1"/>
    <col min="14" max="14" width="14" style="10" customWidth="1"/>
    <col min="15" max="16384" width="9" style="1"/>
  </cols>
  <sheetData>
    <row r="1" spans="1:15" ht="18.95" customHeight="1" x14ac:dyDescent="0.15">
      <c r="B1" s="120" t="str">
        <f>記入例!B1</f>
        <v>令和８年度第５８回東海ソフトテニス選手権大会申込書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15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</row>
    <row r="3" spans="1:15" ht="18.95" customHeight="1" x14ac:dyDescent="0.15">
      <c r="A3" s="35" t="s">
        <v>5</v>
      </c>
      <c r="B3" s="35" t="s">
        <v>187</v>
      </c>
      <c r="C3" s="121" t="s">
        <v>14</v>
      </c>
      <c r="D3" s="119" t="s">
        <v>188</v>
      </c>
      <c r="E3" s="3" t="s">
        <v>15</v>
      </c>
      <c r="F3" s="50" t="s">
        <v>8</v>
      </c>
      <c r="G3" s="122" t="s">
        <v>189</v>
      </c>
      <c r="H3" s="122"/>
      <c r="I3" s="122"/>
      <c r="J3" s="122"/>
      <c r="K3" s="122"/>
      <c r="L3" s="123"/>
    </row>
    <row r="4" spans="1:15" ht="18.95" customHeight="1" x14ac:dyDescent="0.15">
      <c r="A4" s="49" t="s">
        <v>44</v>
      </c>
      <c r="B4" s="35" t="s">
        <v>40</v>
      </c>
      <c r="C4" s="121"/>
      <c r="D4" s="119"/>
      <c r="E4" s="4" t="s">
        <v>16</v>
      </c>
      <c r="F4" s="51" t="s">
        <v>21</v>
      </c>
      <c r="G4" s="124" t="s">
        <v>190</v>
      </c>
      <c r="H4" s="124"/>
      <c r="I4" s="124"/>
      <c r="J4" s="124"/>
      <c r="K4" s="124"/>
      <c r="L4" s="125"/>
    </row>
    <row r="5" spans="1:15" ht="9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</row>
    <row r="6" spans="1:15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</row>
    <row r="7" spans="1:15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</row>
    <row r="8" spans="1:15" ht="18.95" customHeight="1" x14ac:dyDescent="0.15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40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  <c r="O8" s="10"/>
    </row>
    <row r="9" spans="1:15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45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</row>
    <row r="10" spans="1:15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40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</row>
    <row r="11" spans="1:15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45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</row>
    <row r="12" spans="1:15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40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</row>
    <row r="13" spans="1:15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5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</row>
    <row r="14" spans="1:15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</row>
    <row r="15" spans="1:15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</row>
    <row r="16" spans="1:15" ht="18.95" customHeight="1" x14ac:dyDescent="0.15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</row>
    <row r="17" spans="1:12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12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12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12" ht="18.95" customHeight="1" x14ac:dyDescent="0.15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12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</row>
    <row r="22" spans="1:12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</row>
    <row r="23" spans="1:12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</row>
    <row r="24" spans="1:12" ht="18.95" customHeight="1" x14ac:dyDescent="0.15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</row>
    <row r="25" spans="1:12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</row>
    <row r="26" spans="1:12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12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  <row r="28" spans="1:12" ht="18.95" customHeight="1" x14ac:dyDescent="0.15">
      <c r="A28" s="126">
        <v>11</v>
      </c>
      <c r="B28" s="48" t="str">
        <f>IF(G28="","",VLOOKUP("JSTA"&amp;G28,data!$A$2:$Y$36320,2,FALSE)&amp;"　"&amp;VLOOKUP("JSTA"&amp;G28,data!$A$2:$Y$36320,3,FALSE))</f>
        <v/>
      </c>
      <c r="C28" s="38" t="str">
        <f>IF(G28="","",参加組数一覧!$E$4)</f>
        <v/>
      </c>
      <c r="D28" s="39" t="str">
        <f>IF($G28="","",(VLOOKUP("JSTA"&amp;$G28,data!$A$2:$Y$36320,9,0)))</f>
        <v/>
      </c>
      <c r="E28" s="38" t="str">
        <f>IF(G28="","",DATEDIF(F28,参加組数一覧!$F$1,"y"))</f>
        <v/>
      </c>
      <c r="F28" s="53" t="str">
        <f>IF(G28="","",VLOOKUP("JSTA"&amp;G28,data!$A$2:$Y$36320,7,FALSE))</f>
        <v/>
      </c>
      <c r="G28" s="40"/>
      <c r="H28" s="87" t="str">
        <f>IF(C28="","",VLOOKUP("JSTA"&amp;G28,data!$A$2:$Y$36320,20,FALSE))</f>
        <v/>
      </c>
      <c r="I28" s="96" t="str">
        <f>IF(C28="","",VLOOKUP("JSTA"&amp;G28,data!$A$2:$Y$36320,23,FALSE))</f>
        <v/>
      </c>
      <c r="J28" s="88" t="str">
        <f>IF(G28="","",VLOOKUP("JSTA"&amp;G28,data!$A$2:$Y$36320,15,FALSE))</f>
        <v/>
      </c>
      <c r="K28" s="41"/>
      <c r="L28" s="42"/>
    </row>
    <row r="29" spans="1:12" ht="18.95" customHeight="1" x14ac:dyDescent="0.15">
      <c r="A29" s="127"/>
      <c r="B29" s="58" t="str">
        <f>IF(G29="","",VLOOKUP("JSTA"&amp;G29,data!$A$2:$Y$36320,2,FALSE)&amp;"　"&amp;VLOOKUP("JSTA"&amp;G29,data!$A$2:$Y$36320,3,FALSE))</f>
        <v/>
      </c>
      <c r="C29" s="43" t="str">
        <f>IF(G29="","",参加組数一覧!$E$4)</f>
        <v/>
      </c>
      <c r="D29" s="44" t="str">
        <f>IF($G29="","",(VLOOKUP("JSTA"&amp;$G29,data!$A$2:$Y$36320,9,0)))</f>
        <v/>
      </c>
      <c r="E29" s="43" t="str">
        <f>IF(G29="","",DATEDIF(F29,参加組数一覧!$F$1,"y"))</f>
        <v/>
      </c>
      <c r="F29" s="54" t="str">
        <f>IF(G29="","",VLOOKUP("JSTA"&amp;G29,data!$A$2:$Y$36320,7,FALSE))</f>
        <v/>
      </c>
      <c r="G29" s="45"/>
      <c r="H29" s="89" t="str">
        <f>IF(C29="","",VLOOKUP("JSTA"&amp;G29,data!$A$2:$Y$36320,20,FALSE))</f>
        <v/>
      </c>
      <c r="I29" s="95" t="str">
        <f>IF(C29="","",VLOOKUP("JSTA"&amp;G29,data!$A$2:$Y$36320,23,FALSE))</f>
        <v/>
      </c>
      <c r="J29" s="90" t="str">
        <f>IF(G29="","",VLOOKUP("JSTA"&amp;G29,data!$A$2:$Y$36320,15,FALSE))</f>
        <v/>
      </c>
      <c r="K29" s="46"/>
      <c r="L29" s="47"/>
    </row>
    <row r="30" spans="1:12" ht="18.95" customHeight="1" x14ac:dyDescent="0.15">
      <c r="A30" s="127">
        <v>12</v>
      </c>
      <c r="B30" s="48" t="str">
        <f>IF(G30="","",VLOOKUP("JSTA"&amp;G30,data!$A$2:$Y$36320,2,FALSE)&amp;"　"&amp;VLOOKUP("JSTA"&amp;G30,data!$A$2:$Y$36320,3,FALSE))</f>
        <v/>
      </c>
      <c r="C30" s="38" t="str">
        <f>IF(G30="","",参加組数一覧!$E$4)</f>
        <v/>
      </c>
      <c r="D30" s="39" t="str">
        <f>IF($G30="","",(VLOOKUP("JSTA"&amp;$G30,data!$A$2:$Y$36320,9,0)))</f>
        <v/>
      </c>
      <c r="E30" s="38" t="str">
        <f>IF(G30="","",DATEDIF(F30,参加組数一覧!$F$1,"y"))</f>
        <v/>
      </c>
      <c r="F30" s="53" t="str">
        <f>IF(G30="","",VLOOKUP("JSTA"&amp;G30,data!$A$2:$Y$36320,7,FALSE))</f>
        <v/>
      </c>
      <c r="G30" s="40"/>
      <c r="H30" s="87" t="str">
        <f>IF(C30="","",VLOOKUP("JSTA"&amp;G30,data!$A$2:$Y$36320,20,FALSE))</f>
        <v/>
      </c>
      <c r="I30" s="96" t="str">
        <f>IF(C30="","",VLOOKUP("JSTA"&amp;G30,data!$A$2:$Y$36320,23,FALSE))</f>
        <v/>
      </c>
      <c r="J30" s="88" t="str">
        <f>IF(G30="","",VLOOKUP("JSTA"&amp;G30,data!$A$2:$Y$36320,15,FALSE))</f>
        <v/>
      </c>
      <c r="K30" s="41"/>
      <c r="L30" s="42"/>
    </row>
    <row r="31" spans="1:12" ht="18.95" customHeight="1" x14ac:dyDescent="0.15">
      <c r="A31" s="127"/>
      <c r="B31" s="58" t="str">
        <f>IF(G31="","",VLOOKUP("JSTA"&amp;G31,data!$A$2:$Y$36320,2,FALSE)&amp;"　"&amp;VLOOKUP("JSTA"&amp;G31,data!$A$2:$Y$36320,3,FALSE))</f>
        <v/>
      </c>
      <c r="C31" s="43" t="str">
        <f>IF(G31="","",参加組数一覧!$E$4)</f>
        <v/>
      </c>
      <c r="D31" s="44" t="str">
        <f>IF($G31="","",(VLOOKUP("JSTA"&amp;$G31,data!$A$2:$Y$36320,9,0)))</f>
        <v/>
      </c>
      <c r="E31" s="43" t="str">
        <f>IF(G31="","",DATEDIF(F31,参加組数一覧!$F$1,"y"))</f>
        <v/>
      </c>
      <c r="F31" s="54" t="str">
        <f>IF(G31="","",VLOOKUP("JSTA"&amp;G31,data!$A$2:$Y$36320,7,FALSE))</f>
        <v/>
      </c>
      <c r="G31" s="45"/>
      <c r="H31" s="56" t="str">
        <f>IF(C31="","",VLOOKUP("JSTA"&amp;G31,data!$A$2:$Y$36320,20,FALSE))</f>
        <v/>
      </c>
      <c r="I31" s="97" t="str">
        <f>IF(C31="","",VLOOKUP("JSTA"&amp;G31,data!$A$2:$Y$36320,23,FALSE))</f>
        <v/>
      </c>
      <c r="J31" s="10" t="str">
        <f>IF(G31="","",VLOOKUP("JSTA"&amp;G31,data!$A$2:$Y$36320,15,FALSE))</f>
        <v/>
      </c>
      <c r="K31" s="46"/>
      <c r="L31" s="47"/>
    </row>
    <row r="32" spans="1:12" ht="18.95" customHeight="1" x14ac:dyDescent="0.15">
      <c r="A32" s="126">
        <v>13</v>
      </c>
      <c r="B32" s="48" t="str">
        <f>IF(G32="","",VLOOKUP("JSTA"&amp;G32,data!$A$2:$Y$36320,2,FALSE)&amp;"　"&amp;VLOOKUP("JSTA"&amp;G32,data!$A$2:$Y$36320,3,FALSE))</f>
        <v/>
      </c>
      <c r="C32" s="38" t="str">
        <f>IF(G32="","",参加組数一覧!$E$4)</f>
        <v/>
      </c>
      <c r="D32" s="39" t="str">
        <f>IF($G32="","",(VLOOKUP("JSTA"&amp;$G32,data!$A$2:$Y$36320,9,0)))</f>
        <v/>
      </c>
      <c r="E32" s="38" t="str">
        <f>IF(G32="","",DATEDIF(F32,参加組数一覧!$F$1,"y"))</f>
        <v/>
      </c>
      <c r="F32" s="53" t="str">
        <f>IF(G32="","",VLOOKUP("JSTA"&amp;G32,data!$A$2:$Y$36320,7,FALSE))</f>
        <v/>
      </c>
      <c r="G32" s="40"/>
      <c r="H32" s="85" t="str">
        <f>IF(C32="","",VLOOKUP("JSTA"&amp;G32,data!$A$2:$Y$36320,20,FALSE))</f>
        <v/>
      </c>
      <c r="I32" s="94" t="str">
        <f>IF(C32="","",VLOOKUP("JSTA"&amp;G32,data!$A$2:$Y$36320,23,FALSE))</f>
        <v/>
      </c>
      <c r="J32" s="86" t="str">
        <f>IF(G32="","",VLOOKUP("JSTA"&amp;G32,data!$A$2:$Y$36320,15,FALSE))</f>
        <v/>
      </c>
      <c r="K32" s="41"/>
      <c r="L32" s="42"/>
    </row>
    <row r="33" spans="1:12" ht="18.95" customHeight="1" x14ac:dyDescent="0.15">
      <c r="A33" s="127"/>
      <c r="B33" s="58" t="str">
        <f>IF(G33="","",VLOOKUP("JSTA"&amp;G33,data!$A$2:$Y$36320,2,FALSE)&amp;"　"&amp;VLOOKUP("JSTA"&amp;G33,data!$A$2:$Y$36320,3,FALSE))</f>
        <v/>
      </c>
      <c r="C33" s="43" t="str">
        <f>IF(G33="","",参加組数一覧!$E$4)</f>
        <v/>
      </c>
      <c r="D33" s="44" t="str">
        <f>IF($G33="","",(VLOOKUP("JSTA"&amp;$G33,data!$A$2:$Y$36320,9,0)))</f>
        <v/>
      </c>
      <c r="E33" s="43" t="str">
        <f>IF(G33="","",DATEDIF(F33,参加組数一覧!$F$1,"y"))</f>
        <v/>
      </c>
      <c r="F33" s="54" t="str">
        <f>IF(G33="","",VLOOKUP("JSTA"&amp;G33,data!$A$2:$Y$36320,7,FALSE))</f>
        <v/>
      </c>
      <c r="G33" s="45"/>
      <c r="H33" s="89" t="str">
        <f>IF(C33="","",VLOOKUP("JSTA"&amp;G33,data!$A$2:$Y$36320,20,FALSE))</f>
        <v/>
      </c>
      <c r="I33" s="95" t="str">
        <f>IF(C33="","",VLOOKUP("JSTA"&amp;G33,data!$A$2:$Y$36320,23,FALSE))</f>
        <v/>
      </c>
      <c r="J33" s="91" t="str">
        <f>IF(G33="","",VLOOKUP("JSTA"&amp;G33,data!$A$2:$Y$36320,15,FALSE))</f>
        <v/>
      </c>
      <c r="K33" s="46"/>
      <c r="L33" s="47"/>
    </row>
    <row r="34" spans="1:12" ht="18.95" customHeight="1" x14ac:dyDescent="0.15">
      <c r="A34" s="127">
        <v>14</v>
      </c>
      <c r="B34" s="48" t="str">
        <f>IF(G34="","",VLOOKUP("JSTA"&amp;G34,data!$A$2:$Y$36320,2,FALSE)&amp;"　"&amp;VLOOKUP("JSTA"&amp;G34,data!$A$2:$Y$36320,3,FALSE))</f>
        <v/>
      </c>
      <c r="C34" s="38" t="str">
        <f>IF(G34="","",参加組数一覧!$E$4)</f>
        <v/>
      </c>
      <c r="D34" s="39" t="str">
        <f>IF($G34="","",(VLOOKUP("JSTA"&amp;$G34,data!$A$2:$Y$36320,9,0)))</f>
        <v/>
      </c>
      <c r="E34" s="38" t="str">
        <f>IF(G34="","",DATEDIF(F34,参加組数一覧!$F$1,"y"))</f>
        <v/>
      </c>
      <c r="F34" s="53" t="str">
        <f>IF(G34="","",VLOOKUP("JSTA"&amp;G34,data!$A$2:$Y$36320,7,FALSE))</f>
        <v/>
      </c>
      <c r="G34" s="40"/>
      <c r="H34" s="87" t="str">
        <f>IF(C34="","",VLOOKUP("JSTA"&amp;G34,data!$A$2:$Y$36320,20,FALSE))</f>
        <v/>
      </c>
      <c r="I34" s="96" t="str">
        <f>IF(C34="","",VLOOKUP("JSTA"&amp;G34,data!$A$2:$Y$36320,23,FALSE))</f>
        <v/>
      </c>
      <c r="J34" s="88" t="str">
        <f>IF(G34="","",VLOOKUP("JSTA"&amp;G34,data!$A$2:$Y$36320,15,FALSE))</f>
        <v/>
      </c>
      <c r="K34" s="41"/>
      <c r="L34" s="42"/>
    </row>
    <row r="35" spans="1:12" ht="18.95" customHeight="1" x14ac:dyDescent="0.15">
      <c r="A35" s="127"/>
      <c r="B35" s="58" t="str">
        <f>IF(G35="","",VLOOKUP("JSTA"&amp;G35,data!$A$2:$Y$36320,2,FALSE)&amp;"　"&amp;VLOOKUP("JSTA"&amp;G35,data!$A$2:$Y$36320,3,FALSE))</f>
        <v/>
      </c>
      <c r="C35" s="43" t="str">
        <f>IF(G35="","",参加組数一覧!$E$4)</f>
        <v/>
      </c>
      <c r="D35" s="44" t="str">
        <f>IF($G35="","",(VLOOKUP("JSTA"&amp;$G35,data!$A$2:$Y$36320,9,0)))</f>
        <v/>
      </c>
      <c r="E35" s="43" t="str">
        <f>IF(G35="","",DATEDIF(F35,参加組数一覧!$F$1,"y"))</f>
        <v/>
      </c>
      <c r="F35" s="54" t="str">
        <f>IF(G35="","",VLOOKUP("JSTA"&amp;G35,data!$A$2:$Y$36320,7,FALSE))</f>
        <v/>
      </c>
      <c r="G35" s="45"/>
      <c r="H35" s="89" t="str">
        <f>IF(C35="","",VLOOKUP("JSTA"&amp;G35,data!$A$2:$Y$36320,20,FALSE))</f>
        <v/>
      </c>
      <c r="I35" s="95" t="str">
        <f>IF(C35="","",VLOOKUP("JSTA"&amp;G35,data!$A$2:$Y$36320,23,FALSE))</f>
        <v/>
      </c>
      <c r="J35" s="91" t="str">
        <f>IF(G35="","",VLOOKUP("JSTA"&amp;G35,data!$A$2:$Y$36320,15,FALSE))</f>
        <v/>
      </c>
      <c r="K35" s="46"/>
      <c r="L35" s="47"/>
    </row>
    <row r="36" spans="1:12" ht="18.95" customHeight="1" x14ac:dyDescent="0.15">
      <c r="A36" s="126">
        <v>15</v>
      </c>
      <c r="B36" s="48" t="str">
        <f>IF(G36="","",VLOOKUP("JSTA"&amp;G36,data!$A$2:$Y$36320,2,FALSE)&amp;"　"&amp;VLOOKUP("JSTA"&amp;G36,data!$A$2:$Y$36320,3,FALSE))</f>
        <v/>
      </c>
      <c r="C36" s="38" t="str">
        <f>IF(G36="","",参加組数一覧!$E$4)</f>
        <v/>
      </c>
      <c r="D36" s="39" t="str">
        <f>IF($G36="","",(VLOOKUP("JSTA"&amp;$G36,data!$A$2:$Y$36320,9,0)))</f>
        <v/>
      </c>
      <c r="E36" s="38" t="str">
        <f>IF(G36="","",DATEDIF(F36,参加組数一覧!$F$1,"y"))</f>
        <v/>
      </c>
      <c r="F36" s="53" t="str">
        <f>IF(G36="","",VLOOKUP("JSTA"&amp;G36,data!$A$2:$Y$36320,7,FALSE))</f>
        <v/>
      </c>
      <c r="G36" s="40"/>
      <c r="H36" s="87" t="str">
        <f>IF(C36="","",VLOOKUP("JSTA"&amp;G36,data!$A$2:$Y$36320,20,FALSE))</f>
        <v/>
      </c>
      <c r="I36" s="96" t="str">
        <f>IF(C36="","",VLOOKUP("JSTA"&amp;G36,data!$A$2:$Y$36320,23,FALSE))</f>
        <v/>
      </c>
      <c r="J36" s="88" t="str">
        <f>IF(G36="","",VLOOKUP("JSTA"&amp;G36,data!$A$2:$Y$36320,15,FALSE))</f>
        <v/>
      </c>
      <c r="K36" s="41"/>
      <c r="L36" s="42"/>
    </row>
    <row r="37" spans="1:12" ht="18.95" customHeight="1" x14ac:dyDescent="0.15">
      <c r="A37" s="127"/>
      <c r="B37" s="58" t="str">
        <f>IF(G37="","",VLOOKUP("JSTA"&amp;G37,data!$A$2:$Y$36320,2,FALSE)&amp;"　"&amp;VLOOKUP("JSTA"&amp;G37,data!$A$2:$Y$36320,3,FALSE))</f>
        <v/>
      </c>
      <c r="C37" s="43" t="str">
        <f>IF(G37="","",参加組数一覧!$E$4)</f>
        <v/>
      </c>
      <c r="D37" s="44" t="str">
        <f>IF($G37="","",(VLOOKUP("JSTA"&amp;$G37,data!$A$2:$Y$36320,9,0)))</f>
        <v/>
      </c>
      <c r="E37" s="43" t="str">
        <f>IF(G37="","",DATEDIF(F37,参加組数一覧!$F$1,"y"))</f>
        <v/>
      </c>
      <c r="F37" s="54" t="str">
        <f>IF(G37="","",VLOOKUP("JSTA"&amp;G37,data!$A$2:$Y$36320,7,FALSE))</f>
        <v/>
      </c>
      <c r="G37" s="45"/>
      <c r="H37" s="89" t="str">
        <f>IF(C37="","",VLOOKUP("JSTA"&amp;G37,data!$A$2:$Y$36320,20,FALSE))</f>
        <v/>
      </c>
      <c r="I37" s="95" t="str">
        <f>IF(C37="","",VLOOKUP("JSTA"&amp;G37,data!$A$2:$Y$36320,23,FALSE))</f>
        <v/>
      </c>
      <c r="J37" s="91" t="str">
        <f>IF(G37="","",VLOOKUP("JSTA"&amp;G37,data!$A$2:$Y$36320,15,FALSE))</f>
        <v/>
      </c>
      <c r="K37" s="46"/>
      <c r="L37" s="47"/>
    </row>
    <row r="38" spans="1:12" ht="18.95" customHeight="1" x14ac:dyDescent="0.15">
      <c r="A38" s="127">
        <v>16</v>
      </c>
      <c r="B38" s="48" t="str">
        <f>IF(G38="","",VLOOKUP("JSTA"&amp;G38,data!$A$2:$Y$36320,2,FALSE)&amp;"　"&amp;VLOOKUP("JSTA"&amp;G38,data!$A$2:$Y$36320,3,FALSE))</f>
        <v/>
      </c>
      <c r="C38" s="38" t="str">
        <f>IF(G38="","",参加組数一覧!$E$4)</f>
        <v/>
      </c>
      <c r="D38" s="39" t="str">
        <f>IF($G38="","",(VLOOKUP("JSTA"&amp;$G38,data!$A$2:$Y$36320,9,0)))</f>
        <v/>
      </c>
      <c r="E38" s="38" t="str">
        <f>IF(G38="","",DATEDIF(F38,参加組数一覧!$F$1,"y"))</f>
        <v/>
      </c>
      <c r="F38" s="53" t="str">
        <f>IF(G38="","",VLOOKUP("JSTA"&amp;G38,data!$A$2:$Y$36320,7,FALSE))</f>
        <v/>
      </c>
      <c r="G38" s="40"/>
      <c r="H38" s="87" t="str">
        <f>IF(C38="","",VLOOKUP("JSTA"&amp;G38,data!$A$2:$Y$36320,20,FALSE))</f>
        <v/>
      </c>
      <c r="I38" s="96" t="str">
        <f>IF(C38="","",VLOOKUP("JSTA"&amp;G38,data!$A$2:$Y$36320,23,FALSE))</f>
        <v/>
      </c>
      <c r="J38" s="88" t="str">
        <f>IF(G38="","",VLOOKUP("JSTA"&amp;G38,data!$A$2:$Y$36320,15,FALSE))</f>
        <v/>
      </c>
      <c r="K38" s="41"/>
      <c r="L38" s="42"/>
    </row>
    <row r="39" spans="1:12" ht="18.95" customHeight="1" x14ac:dyDescent="0.15">
      <c r="A39" s="127"/>
      <c r="B39" s="58" t="str">
        <f>IF(G39="","",VLOOKUP("JSTA"&amp;G39,data!$A$2:$Y$36320,2,FALSE)&amp;"　"&amp;VLOOKUP("JSTA"&amp;G39,data!$A$2:$Y$36320,3,FALSE))</f>
        <v/>
      </c>
      <c r="C39" s="43" t="str">
        <f>IF(G39="","",参加組数一覧!$E$4)</f>
        <v/>
      </c>
      <c r="D39" s="44" t="str">
        <f>IF($G39="","",(VLOOKUP("JSTA"&amp;$G39,data!$A$2:$Y$36320,9,0)))</f>
        <v/>
      </c>
      <c r="E39" s="43" t="str">
        <f>IF(G39="","",DATEDIF(F39,参加組数一覧!$F$1,"y"))</f>
        <v/>
      </c>
      <c r="F39" s="54" t="str">
        <f>IF(G39="","",VLOOKUP("JSTA"&amp;G39,data!$A$2:$Y$36320,7,FALSE))</f>
        <v/>
      </c>
      <c r="G39" s="45"/>
      <c r="H39" s="89" t="str">
        <f>IF(C39="","",VLOOKUP("JSTA"&amp;G39,data!$A$2:$Y$36320,20,FALSE))</f>
        <v/>
      </c>
      <c r="I39" s="95" t="str">
        <f>IF(C39="","",VLOOKUP("JSTA"&amp;G39,data!$A$2:$Y$36320,23,FALSE))</f>
        <v/>
      </c>
      <c r="J39" s="91" t="str">
        <f>IF(G39="","",VLOOKUP("JSTA"&amp;G39,data!$A$2:$Y$36320,15,FALSE))</f>
        <v/>
      </c>
      <c r="K39" s="46"/>
      <c r="L39" s="47"/>
    </row>
    <row r="40" spans="1:12" ht="18.95" customHeight="1" x14ac:dyDescent="0.15">
      <c r="A40" s="126">
        <v>17</v>
      </c>
      <c r="B40" s="48" t="str">
        <f>IF(G40="","",VLOOKUP("JSTA"&amp;G40,data!$A$2:$Y$36320,2,FALSE)&amp;"　"&amp;VLOOKUP("JSTA"&amp;G40,data!$A$2:$Y$36320,3,FALSE))</f>
        <v/>
      </c>
      <c r="C40" s="38" t="str">
        <f>IF(G40="","",参加組数一覧!$E$4)</f>
        <v/>
      </c>
      <c r="D40" s="39" t="str">
        <f>IF($G40="","",(VLOOKUP("JSTA"&amp;$G40,data!$A$2:$Y$36320,9,0)))</f>
        <v/>
      </c>
      <c r="E40" s="38" t="str">
        <f>IF(G40="","",DATEDIF(F40,参加組数一覧!$F$1,"y"))</f>
        <v/>
      </c>
      <c r="F40" s="53" t="str">
        <f>IF(G40="","",VLOOKUP("JSTA"&amp;G40,data!$A$2:$Y$36320,7,FALSE))</f>
        <v/>
      </c>
      <c r="G40" s="40"/>
      <c r="H40" s="87" t="str">
        <f>IF(C40="","",VLOOKUP("JSTA"&amp;G40,data!$A$2:$Y$36320,20,FALSE))</f>
        <v/>
      </c>
      <c r="I40" s="96" t="str">
        <f>IF(C40="","",VLOOKUP("JSTA"&amp;G40,data!$A$2:$Y$36320,23,FALSE))</f>
        <v/>
      </c>
      <c r="J40" s="88" t="str">
        <f>IF(G40="","",VLOOKUP("JSTA"&amp;G40,data!$A$2:$Y$36320,15,FALSE))</f>
        <v/>
      </c>
      <c r="K40" s="41"/>
      <c r="L40" s="42"/>
    </row>
    <row r="41" spans="1:12" ht="18.95" customHeight="1" x14ac:dyDescent="0.15">
      <c r="A41" s="127"/>
      <c r="B41" s="58" t="str">
        <f>IF(G41="","",VLOOKUP("JSTA"&amp;G41,data!$A$2:$Y$36320,2,FALSE)&amp;"　"&amp;VLOOKUP("JSTA"&amp;G41,data!$A$2:$Y$36320,3,FALSE))</f>
        <v/>
      </c>
      <c r="C41" s="43" t="str">
        <f>IF(G41="","",参加組数一覧!$E$4)</f>
        <v/>
      </c>
      <c r="D41" s="44" t="str">
        <f>IF($G41="","",(VLOOKUP("JSTA"&amp;$G41,data!$A$2:$Y$36320,9,0)))</f>
        <v/>
      </c>
      <c r="E41" s="43" t="str">
        <f>IF(G41="","",DATEDIF(F41,参加組数一覧!$F$1,"y"))</f>
        <v/>
      </c>
      <c r="F41" s="54" t="str">
        <f>IF(G41="","",VLOOKUP("JSTA"&amp;G41,data!$A$2:$Y$36320,7,FALSE))</f>
        <v/>
      </c>
      <c r="G41" s="45"/>
      <c r="H41" s="89" t="str">
        <f>IF(C41="","",VLOOKUP("JSTA"&amp;G41,data!$A$2:$Y$36320,20,FALSE))</f>
        <v/>
      </c>
      <c r="I41" s="95" t="str">
        <f>IF(C41="","",VLOOKUP("JSTA"&amp;G41,data!$A$2:$Y$36320,23,FALSE))</f>
        <v/>
      </c>
      <c r="J41" s="90" t="str">
        <f>IF(G41="","",VLOOKUP("JSTA"&amp;G41,data!$A$2:$Y$36320,15,FALSE))</f>
        <v/>
      </c>
      <c r="K41" s="46"/>
      <c r="L41" s="47"/>
    </row>
    <row r="42" spans="1:12" ht="18.95" customHeight="1" x14ac:dyDescent="0.15">
      <c r="A42" s="127">
        <v>18</v>
      </c>
      <c r="B42" s="48" t="str">
        <f>IF(G42="","",VLOOKUP("JSTA"&amp;G42,data!$A$2:$Y$36320,2,FALSE)&amp;"　"&amp;VLOOKUP("JSTA"&amp;G42,data!$A$2:$Y$36320,3,FALSE))</f>
        <v/>
      </c>
      <c r="C42" s="38" t="str">
        <f>IF(G42="","",参加組数一覧!$E$4)</f>
        <v/>
      </c>
      <c r="D42" s="39" t="str">
        <f>IF($G42="","",(VLOOKUP("JSTA"&amp;$G42,data!$A$2:$Y$36320,9,0)))</f>
        <v/>
      </c>
      <c r="E42" s="38" t="str">
        <f>IF(G42="","",DATEDIF(F42,参加組数一覧!$F$1,"y"))</f>
        <v/>
      </c>
      <c r="F42" s="53" t="str">
        <f>IF(G42="","",VLOOKUP("JSTA"&amp;G42,data!$A$2:$Y$36320,7,FALSE))</f>
        <v/>
      </c>
      <c r="G42" s="40"/>
      <c r="H42" s="87" t="str">
        <f>IF(C42="","",VLOOKUP("JSTA"&amp;G42,data!$A$2:$Y$36320,20,FALSE))</f>
        <v/>
      </c>
      <c r="I42" s="96" t="str">
        <f>IF(C42="","",VLOOKUP("JSTA"&amp;G42,data!$A$2:$Y$36320,23,FALSE))</f>
        <v/>
      </c>
      <c r="J42" s="88" t="str">
        <f>IF(G42="","",VLOOKUP("JSTA"&amp;G42,data!$A$2:$Y$36320,15,FALSE))</f>
        <v/>
      </c>
      <c r="K42" s="41"/>
      <c r="L42" s="42"/>
    </row>
    <row r="43" spans="1:12" ht="18.95" customHeight="1" x14ac:dyDescent="0.15">
      <c r="A43" s="127"/>
      <c r="B43" s="58" t="str">
        <f>IF(G43="","",VLOOKUP("JSTA"&amp;G43,data!$A$2:$Y$36320,2,FALSE)&amp;"　"&amp;VLOOKUP("JSTA"&amp;G43,data!$A$2:$Y$36320,3,FALSE))</f>
        <v/>
      </c>
      <c r="C43" s="43" t="str">
        <f>IF(G43="","",参加組数一覧!$E$4)</f>
        <v/>
      </c>
      <c r="D43" s="44" t="str">
        <f>IF($G43="","",(VLOOKUP("JSTA"&amp;$G43,data!$A$2:$Y$36320,9,0)))</f>
        <v/>
      </c>
      <c r="E43" s="43" t="str">
        <f>IF(G43="","",DATEDIF(F43,参加組数一覧!$F$1,"y"))</f>
        <v/>
      </c>
      <c r="F43" s="54" t="str">
        <f>IF(G43="","",VLOOKUP("JSTA"&amp;G43,data!$A$2:$Y$36320,7,FALSE))</f>
        <v/>
      </c>
      <c r="G43" s="45"/>
      <c r="H43" s="56" t="str">
        <f>IF(C43="","",VLOOKUP("JSTA"&amp;G43,data!$A$2:$Y$36320,20,FALSE))</f>
        <v/>
      </c>
      <c r="I43" s="97" t="str">
        <f>IF(C43="","",VLOOKUP("JSTA"&amp;G43,data!$A$2:$Y$36320,23,FALSE))</f>
        <v/>
      </c>
      <c r="J43" s="10" t="str">
        <f>IF(G43="","",VLOOKUP("JSTA"&amp;G43,data!$A$2:$Y$36320,15,FALSE))</f>
        <v/>
      </c>
      <c r="K43" s="46"/>
      <c r="L43" s="47"/>
    </row>
    <row r="44" spans="1:12" ht="18.95" customHeight="1" x14ac:dyDescent="0.15">
      <c r="A44" s="126">
        <v>19</v>
      </c>
      <c r="B44" s="48" t="str">
        <f>IF(G44="","",VLOOKUP("JSTA"&amp;G44,data!$A$2:$Y$36320,2,FALSE)&amp;"　"&amp;VLOOKUP("JSTA"&amp;G44,data!$A$2:$Y$36320,3,FALSE))</f>
        <v/>
      </c>
      <c r="C44" s="38" t="str">
        <f>IF(G44="","",参加組数一覧!$E$4)</f>
        <v/>
      </c>
      <c r="D44" s="39" t="str">
        <f>IF($G44="","",(VLOOKUP("JSTA"&amp;$G44,data!$A$2:$Y$36320,9,0)))</f>
        <v/>
      </c>
      <c r="E44" s="38" t="str">
        <f>IF(G44="","",DATEDIF(F44,参加組数一覧!$F$1,"y"))</f>
        <v/>
      </c>
      <c r="F44" s="53" t="str">
        <f>IF(G44="","",VLOOKUP("JSTA"&amp;G44,data!$A$2:$Y$36320,7,FALSE))</f>
        <v/>
      </c>
      <c r="G44" s="40"/>
      <c r="H44" s="85" t="str">
        <f>IF(C44="","",VLOOKUP("JSTA"&amp;G44,data!$A$2:$Y$36320,20,FALSE))</f>
        <v/>
      </c>
      <c r="I44" s="94" t="str">
        <f>IF(C44="","",VLOOKUP("JSTA"&amp;G44,data!$A$2:$Y$36320,23,FALSE))</f>
        <v/>
      </c>
      <c r="J44" s="86" t="str">
        <f>IF(G44="","",VLOOKUP("JSTA"&amp;G44,data!$A$2:$Y$36320,15,FALSE))</f>
        <v/>
      </c>
      <c r="K44" s="41"/>
      <c r="L44" s="42"/>
    </row>
    <row r="45" spans="1:12" ht="18.95" customHeight="1" x14ac:dyDescent="0.15">
      <c r="A45" s="127"/>
      <c r="B45" s="58" t="str">
        <f>IF(G45="","",VLOOKUP("JSTA"&amp;G45,data!$A$2:$Y$36320,2,FALSE)&amp;"　"&amp;VLOOKUP("JSTA"&amp;G45,data!$A$2:$Y$36320,3,FALSE))</f>
        <v/>
      </c>
      <c r="C45" s="43" t="str">
        <f>IF(G45="","",参加組数一覧!$E$4)</f>
        <v/>
      </c>
      <c r="D45" s="44" t="str">
        <f>IF($G45="","",(VLOOKUP("JSTA"&amp;$G45,data!$A$2:$Y$36320,9,0)))</f>
        <v/>
      </c>
      <c r="E45" s="43" t="str">
        <f>IF(G45="","",DATEDIF(F45,参加組数一覧!$F$1,"y"))</f>
        <v/>
      </c>
      <c r="F45" s="54" t="str">
        <f>IF(G45="","",VLOOKUP("JSTA"&amp;G45,data!$A$2:$Y$36320,7,FALSE))</f>
        <v/>
      </c>
      <c r="G45" s="45"/>
      <c r="H45" s="89" t="str">
        <f>IF(C45="","",VLOOKUP("JSTA"&amp;G45,data!$A$2:$Y$36320,20,FALSE))</f>
        <v/>
      </c>
      <c r="I45" s="95" t="str">
        <f>IF(C45="","",VLOOKUP("JSTA"&amp;G45,data!$A$2:$Y$36320,23,FALSE))</f>
        <v/>
      </c>
      <c r="J45" s="91" t="str">
        <f>IF(G45="","",VLOOKUP("JSTA"&amp;G45,data!$A$2:$Y$36320,15,FALSE))</f>
        <v/>
      </c>
      <c r="K45" s="46"/>
      <c r="L45" s="47"/>
    </row>
    <row r="46" spans="1:12" ht="18.95" customHeight="1" x14ac:dyDescent="0.15">
      <c r="A46" s="127">
        <v>20</v>
      </c>
      <c r="B46" s="48" t="str">
        <f>IF(G46="","",VLOOKUP("JSTA"&amp;G46,data!$A$2:$Y$36320,2,FALSE)&amp;"　"&amp;VLOOKUP("JSTA"&amp;G46,data!$A$2:$Y$36320,3,FALSE))</f>
        <v/>
      </c>
      <c r="C46" s="38" t="str">
        <f>IF(G46="","",参加組数一覧!$E$4)</f>
        <v/>
      </c>
      <c r="D46" s="39" t="str">
        <f>IF($G46="","",(VLOOKUP("JSTA"&amp;$G46,data!$A$2:$Y$36320,9,0)))</f>
        <v/>
      </c>
      <c r="E46" s="38" t="str">
        <f>IF(G46="","",DATEDIF(F46,参加組数一覧!$F$1,"y"))</f>
        <v/>
      </c>
      <c r="F46" s="53" t="str">
        <f>IF(G46="","",VLOOKUP("JSTA"&amp;G46,data!$A$2:$Y$36320,7,FALSE))</f>
        <v/>
      </c>
      <c r="G46" s="40"/>
      <c r="H46" s="87" t="str">
        <f>IF(C46="","",VLOOKUP("JSTA"&amp;G46,data!$A$2:$Y$36320,20,FALSE))</f>
        <v/>
      </c>
      <c r="I46" s="96" t="str">
        <f>IF(C46="","",VLOOKUP("JSTA"&amp;G46,data!$A$2:$Y$36320,23,FALSE))</f>
        <v/>
      </c>
      <c r="J46" s="88" t="str">
        <f>IF(G46="","",VLOOKUP("JSTA"&amp;G46,data!$A$2:$Y$36320,15,FALSE))</f>
        <v/>
      </c>
      <c r="K46" s="41"/>
      <c r="L46" s="42"/>
    </row>
    <row r="47" spans="1:12" ht="18.95" customHeight="1" x14ac:dyDescent="0.15">
      <c r="A47" s="127"/>
      <c r="B47" s="58" t="str">
        <f>IF(G47="","",VLOOKUP("JSTA"&amp;G47,data!$A$2:$Y$36320,2,FALSE)&amp;"　"&amp;VLOOKUP("JSTA"&amp;G47,data!$A$2:$Y$36320,3,FALSE))</f>
        <v/>
      </c>
      <c r="C47" s="43" t="str">
        <f>IF(G47="","",参加組数一覧!$E$4)</f>
        <v/>
      </c>
      <c r="D47" s="44" t="str">
        <f>IF($G47="","",(VLOOKUP("JSTA"&amp;$G47,data!$A$2:$Y$36320,9,0)))</f>
        <v/>
      </c>
      <c r="E47" s="43" t="str">
        <f>IF(G47="","",DATEDIF(F47,参加組数一覧!$F$1,"y"))</f>
        <v/>
      </c>
      <c r="F47" s="54" t="str">
        <f>IF(G47="","",VLOOKUP("JSTA"&amp;G47,data!$A$2:$Y$36320,7,FALSE))</f>
        <v/>
      </c>
      <c r="G47" s="45"/>
      <c r="H47" s="89" t="str">
        <f>IF(C47="","",VLOOKUP("JSTA"&amp;G47,data!$A$2:$Y$36320,20,FALSE))</f>
        <v/>
      </c>
      <c r="I47" s="95" t="str">
        <f>IF(C47="","",VLOOKUP("JSTA"&amp;G47,data!$A$2:$Y$36320,23,FALSE))</f>
        <v/>
      </c>
      <c r="J47" s="91" t="str">
        <f>IF(G47="","",VLOOKUP("JSTA"&amp;G47,data!$A$2:$Y$36320,15,FALSE))</f>
        <v/>
      </c>
      <c r="K47" s="46"/>
      <c r="L47" s="47"/>
    </row>
    <row r="48" spans="1:12" ht="18.95" customHeight="1" x14ac:dyDescent="0.15">
      <c r="A48" s="126">
        <v>21</v>
      </c>
      <c r="B48" s="48" t="str">
        <f>IF(G48="","",VLOOKUP("JSTA"&amp;G48,data!$A$2:$Y$36320,2,FALSE)&amp;"　"&amp;VLOOKUP("JSTA"&amp;G48,data!$A$2:$Y$36320,3,FALSE))</f>
        <v/>
      </c>
      <c r="C48" s="38" t="str">
        <f>IF(G48="","",参加組数一覧!$E$4)</f>
        <v/>
      </c>
      <c r="D48" s="39" t="str">
        <f>IF($G48="","",(VLOOKUP("JSTA"&amp;$G48,data!$A$2:$Y$36320,9,0)))</f>
        <v/>
      </c>
      <c r="E48" s="38" t="str">
        <f>IF(G48="","",DATEDIF(F48,参加組数一覧!$F$1,"y"))</f>
        <v/>
      </c>
      <c r="F48" s="53" t="str">
        <f>IF(G48="","",VLOOKUP("JSTA"&amp;G48,data!$A$2:$Y$36320,7,FALSE))</f>
        <v/>
      </c>
      <c r="G48" s="40"/>
      <c r="H48" s="87" t="str">
        <f>IF(C48="","",VLOOKUP("JSTA"&amp;G48,data!$A$2:$Y$36320,20,FALSE))</f>
        <v/>
      </c>
      <c r="I48" s="96" t="str">
        <f>IF(C48="","",VLOOKUP("JSTA"&amp;G48,data!$A$2:$Y$36320,23,FALSE))</f>
        <v/>
      </c>
      <c r="J48" s="88" t="str">
        <f>IF(G48="","",VLOOKUP("JSTA"&amp;G48,data!$A$2:$Y$36320,15,FALSE))</f>
        <v/>
      </c>
      <c r="K48" s="41"/>
      <c r="L48" s="42"/>
    </row>
    <row r="49" spans="1:12" ht="18.95" customHeight="1" x14ac:dyDescent="0.15">
      <c r="A49" s="127"/>
      <c r="B49" s="58" t="str">
        <f>IF(G49="","",VLOOKUP("JSTA"&amp;G49,data!$A$2:$Y$36320,2,FALSE)&amp;"　"&amp;VLOOKUP("JSTA"&amp;G49,data!$A$2:$Y$36320,3,FALSE))</f>
        <v/>
      </c>
      <c r="C49" s="43" t="str">
        <f>IF(G49="","",参加組数一覧!$E$4)</f>
        <v/>
      </c>
      <c r="D49" s="44" t="str">
        <f>IF($G49="","",(VLOOKUP("JSTA"&amp;$G49,data!$A$2:$Y$36320,9,0)))</f>
        <v/>
      </c>
      <c r="E49" s="43" t="str">
        <f>IF(G49="","",DATEDIF(F49,参加組数一覧!$F$1,"y"))</f>
        <v/>
      </c>
      <c r="F49" s="54" t="str">
        <f>IF(G49="","",VLOOKUP("JSTA"&amp;G49,data!$A$2:$Y$36320,7,FALSE))</f>
        <v/>
      </c>
      <c r="G49" s="45"/>
      <c r="H49" s="89" t="str">
        <f>IF(C49="","",VLOOKUP("JSTA"&amp;G49,data!$A$2:$Y$36320,20,FALSE))</f>
        <v/>
      </c>
      <c r="I49" s="95" t="str">
        <f>IF(C49="","",VLOOKUP("JSTA"&amp;G49,data!$A$2:$Y$36320,23,FALSE))</f>
        <v/>
      </c>
      <c r="J49" s="91" t="str">
        <f>IF(G49="","",VLOOKUP("JSTA"&amp;G49,data!$A$2:$Y$36320,15,FALSE))</f>
        <v/>
      </c>
      <c r="K49" s="46"/>
      <c r="L49" s="47"/>
    </row>
    <row r="50" spans="1:12" ht="18.95" customHeight="1" x14ac:dyDescent="0.15">
      <c r="A50" s="127">
        <v>22</v>
      </c>
      <c r="B50" s="48" t="str">
        <f>IF(G50="","",VLOOKUP("JSTA"&amp;G50,data!$A$2:$Y$36320,2,FALSE)&amp;"　"&amp;VLOOKUP("JSTA"&amp;G50,data!$A$2:$Y$36320,3,FALSE))</f>
        <v/>
      </c>
      <c r="C50" s="38" t="str">
        <f>IF(G50="","",参加組数一覧!$E$4)</f>
        <v/>
      </c>
      <c r="D50" s="39" t="str">
        <f>IF($G50="","",(VLOOKUP("JSTA"&amp;$G50,data!$A$2:$Y$36320,9,0)))</f>
        <v/>
      </c>
      <c r="E50" s="38" t="str">
        <f>IF(G50="","",DATEDIF(F50,参加組数一覧!$F$1,"y"))</f>
        <v/>
      </c>
      <c r="F50" s="53" t="str">
        <f>IF(G50="","",VLOOKUP("JSTA"&amp;G50,data!$A$2:$Y$36320,7,FALSE))</f>
        <v/>
      </c>
      <c r="G50" s="40"/>
      <c r="H50" s="87" t="str">
        <f>IF(C50="","",VLOOKUP("JSTA"&amp;G50,data!$A$2:$Y$36320,20,FALSE))</f>
        <v/>
      </c>
      <c r="I50" s="96" t="str">
        <f>IF(C50="","",VLOOKUP("JSTA"&amp;G50,data!$A$2:$Y$36320,23,FALSE))</f>
        <v/>
      </c>
      <c r="J50" s="88" t="str">
        <f>IF(G50="","",VLOOKUP("JSTA"&amp;G50,data!$A$2:$Y$36320,15,FALSE))</f>
        <v/>
      </c>
      <c r="K50" s="41"/>
      <c r="L50" s="42"/>
    </row>
    <row r="51" spans="1:12" ht="18.95" customHeight="1" x14ac:dyDescent="0.15">
      <c r="A51" s="127"/>
      <c r="B51" s="58" t="str">
        <f>IF(G51="","",VLOOKUP("JSTA"&amp;G51,data!$A$2:$Y$36320,2,FALSE)&amp;"　"&amp;VLOOKUP("JSTA"&amp;G51,data!$A$2:$Y$36320,3,FALSE))</f>
        <v/>
      </c>
      <c r="C51" s="43" t="str">
        <f>IF(G51="","",参加組数一覧!$E$4)</f>
        <v/>
      </c>
      <c r="D51" s="44" t="str">
        <f>IF($G51="","",(VLOOKUP("JSTA"&amp;$G51,data!$A$2:$Y$36320,9,0)))</f>
        <v/>
      </c>
      <c r="E51" s="43" t="str">
        <f>IF(G51="","",DATEDIF(F51,参加組数一覧!$F$1,"y"))</f>
        <v/>
      </c>
      <c r="F51" s="54" t="str">
        <f>IF(G51="","",VLOOKUP("JSTA"&amp;G51,data!$A$2:$Y$36320,7,FALSE))</f>
        <v/>
      </c>
      <c r="G51" s="45"/>
      <c r="H51" s="89" t="str">
        <f>IF(C51="","",VLOOKUP("JSTA"&amp;G51,data!$A$2:$Y$36320,20,FALSE))</f>
        <v/>
      </c>
      <c r="I51" s="95" t="str">
        <f>IF(C51="","",VLOOKUP("JSTA"&amp;G51,data!$A$2:$Y$36320,23,FALSE))</f>
        <v/>
      </c>
      <c r="J51" s="91" t="str">
        <f>IF(G51="","",VLOOKUP("JSTA"&amp;G51,data!$A$2:$Y$36320,15,FALSE))</f>
        <v/>
      </c>
      <c r="K51" s="46"/>
      <c r="L51" s="47"/>
    </row>
    <row r="52" spans="1:12" ht="18.95" customHeight="1" x14ac:dyDescent="0.15">
      <c r="A52" s="126">
        <v>23</v>
      </c>
      <c r="B52" s="48" t="str">
        <f>IF(G52="","",VLOOKUP("JSTA"&amp;G52,data!$A$2:$Y$36320,2,FALSE)&amp;"　"&amp;VLOOKUP("JSTA"&amp;G52,data!$A$2:$Y$36320,3,FALSE))</f>
        <v/>
      </c>
      <c r="C52" s="38" t="str">
        <f>IF(G52="","",参加組数一覧!$E$4)</f>
        <v/>
      </c>
      <c r="D52" s="39" t="str">
        <f>IF($G52="","",(VLOOKUP("JSTA"&amp;$G52,data!$A$2:$Y$36320,9,0)))</f>
        <v/>
      </c>
      <c r="E52" s="38" t="str">
        <f>IF(G52="","",DATEDIF(F52,参加組数一覧!$F$1,"y"))</f>
        <v/>
      </c>
      <c r="F52" s="53" t="str">
        <f>IF(G52="","",VLOOKUP("JSTA"&amp;G52,data!$A$2:$Y$36320,7,FALSE))</f>
        <v/>
      </c>
      <c r="G52" s="40"/>
      <c r="H52" s="87" t="str">
        <f>IF(C52="","",VLOOKUP("JSTA"&amp;G52,data!$A$2:$Y$36320,20,FALSE))</f>
        <v/>
      </c>
      <c r="I52" s="96" t="str">
        <f>IF(C52="","",VLOOKUP("JSTA"&amp;G52,data!$A$2:$Y$36320,23,FALSE))</f>
        <v/>
      </c>
      <c r="J52" s="88" t="str">
        <f>IF(G52="","",VLOOKUP("JSTA"&amp;G52,data!$A$2:$Y$36320,15,FALSE))</f>
        <v/>
      </c>
      <c r="K52" s="41"/>
      <c r="L52" s="42"/>
    </row>
    <row r="53" spans="1:12" ht="18.95" customHeight="1" x14ac:dyDescent="0.15">
      <c r="A53" s="127"/>
      <c r="B53" s="58" t="str">
        <f>IF(G53="","",VLOOKUP("JSTA"&amp;G53,data!$A$2:$Y$36320,2,FALSE)&amp;"　"&amp;VLOOKUP("JSTA"&amp;G53,data!$A$2:$Y$36320,3,FALSE))</f>
        <v/>
      </c>
      <c r="C53" s="43" t="str">
        <f>IF(G53="","",参加組数一覧!$E$4)</f>
        <v/>
      </c>
      <c r="D53" s="44" t="str">
        <f>IF($G53="","",(VLOOKUP("JSTA"&amp;$G53,data!$A$2:$Y$36320,9,0)))</f>
        <v/>
      </c>
      <c r="E53" s="43" t="str">
        <f>IF(G53="","",DATEDIF(F53,参加組数一覧!$F$1,"y"))</f>
        <v/>
      </c>
      <c r="F53" s="54" t="str">
        <f>IF(G53="","",VLOOKUP("JSTA"&amp;G53,data!$A$2:$Y$36320,7,FALSE))</f>
        <v/>
      </c>
      <c r="G53" s="45"/>
      <c r="H53" s="89" t="str">
        <f>IF(C53="","",VLOOKUP("JSTA"&amp;G53,data!$A$2:$Y$36320,20,FALSE))</f>
        <v/>
      </c>
      <c r="I53" s="95" t="str">
        <f>IF(C53="","",VLOOKUP("JSTA"&amp;G53,data!$A$2:$Y$36320,23,FALSE))</f>
        <v/>
      </c>
      <c r="J53" s="90" t="str">
        <f>IF(G53="","",VLOOKUP("JSTA"&amp;G53,data!$A$2:$Y$36320,15,FALSE))</f>
        <v/>
      </c>
      <c r="K53" s="46"/>
      <c r="L53" s="47"/>
    </row>
    <row r="54" spans="1:12" ht="18.95" customHeight="1" x14ac:dyDescent="0.15">
      <c r="A54" s="127">
        <v>24</v>
      </c>
      <c r="B54" s="48" t="str">
        <f>IF(G54="","",VLOOKUP("JSTA"&amp;G54,data!$A$2:$Y$36320,2,FALSE)&amp;"　"&amp;VLOOKUP("JSTA"&amp;G54,data!$A$2:$Y$36320,3,FALSE))</f>
        <v/>
      </c>
      <c r="C54" s="38" t="str">
        <f>IF(G54="","",参加組数一覧!$E$4)</f>
        <v/>
      </c>
      <c r="D54" s="39" t="str">
        <f>IF($G54="","",(VLOOKUP("JSTA"&amp;$G54,data!$A$2:$Y$36320,9,0)))</f>
        <v/>
      </c>
      <c r="E54" s="38" t="str">
        <f>IF(G54="","",DATEDIF(F54,参加組数一覧!$F$1,"y"))</f>
        <v/>
      </c>
      <c r="F54" s="53" t="str">
        <f>IF(G54="","",VLOOKUP("JSTA"&amp;G54,data!$A$2:$Y$36320,7,FALSE))</f>
        <v/>
      </c>
      <c r="G54" s="40"/>
      <c r="H54" s="85" t="str">
        <f>IF(C54="","",VLOOKUP("JSTA"&amp;G54,data!$A$2:$Y$36320,20,FALSE))</f>
        <v/>
      </c>
      <c r="I54" s="94" t="str">
        <f>IF(C54="","",VLOOKUP("JSTA"&amp;G54,data!$A$2:$Y$36320,23,FALSE))</f>
        <v/>
      </c>
      <c r="J54" s="86" t="str">
        <f>IF(G54="","",VLOOKUP("JSTA"&amp;G54,data!$A$2:$Y$36320,15,FALSE))</f>
        <v/>
      </c>
      <c r="K54" s="41"/>
      <c r="L54" s="42"/>
    </row>
    <row r="55" spans="1:12" ht="18.95" customHeight="1" x14ac:dyDescent="0.15">
      <c r="A55" s="127"/>
      <c r="B55" s="58" t="str">
        <f>IF(G55="","",VLOOKUP("JSTA"&amp;G55,data!$A$2:$Y$36320,2,FALSE)&amp;"　"&amp;VLOOKUP("JSTA"&amp;G55,data!$A$2:$Y$36320,3,FALSE))</f>
        <v/>
      </c>
      <c r="C55" s="43" t="str">
        <f>IF(G55="","",参加組数一覧!$E$4)</f>
        <v/>
      </c>
      <c r="D55" s="44" t="str">
        <f>IF($G55="","",(VLOOKUP("JSTA"&amp;$G55,data!$A$2:$Y$36320,9,0)))</f>
        <v/>
      </c>
      <c r="E55" s="43" t="str">
        <f>IF(G55="","",DATEDIF(F55,参加組数一覧!$F$1,"y"))</f>
        <v/>
      </c>
      <c r="F55" s="54" t="str">
        <f>IF(G55="","",VLOOKUP("JSTA"&amp;G55,data!$A$2:$Y$36320,7,FALSE))</f>
        <v/>
      </c>
      <c r="G55" s="45"/>
      <c r="H55" s="89" t="str">
        <f>IF(C55="","",VLOOKUP("JSTA"&amp;G55,data!$A$2:$Y$36320,20,FALSE))</f>
        <v/>
      </c>
      <c r="I55" s="95" t="str">
        <f>IF(C55="","",VLOOKUP("JSTA"&amp;G55,data!$A$2:$Y$36320,23,FALSE))</f>
        <v/>
      </c>
      <c r="J55" s="91" t="str">
        <f>IF(G55="","",VLOOKUP("JSTA"&amp;G55,data!$A$2:$Y$36320,15,FALSE))</f>
        <v/>
      </c>
      <c r="K55" s="46"/>
      <c r="L55" s="47"/>
    </row>
    <row r="56" spans="1:12" ht="18.95" customHeight="1" x14ac:dyDescent="0.15">
      <c r="A56" s="127">
        <v>25</v>
      </c>
      <c r="B56" s="48" t="str">
        <f>IF(G56="","",VLOOKUP("JSTA"&amp;G56,data!$A$2:$Y$36320,2,FALSE)&amp;"　"&amp;VLOOKUP("JSTA"&amp;G56,data!$A$2:$Y$36320,3,FALSE))</f>
        <v/>
      </c>
      <c r="C56" s="38" t="str">
        <f>IF(G56="","",参加組数一覧!$E$4)</f>
        <v/>
      </c>
      <c r="D56" s="39" t="str">
        <f>IF($G56="","",(VLOOKUP("JSTA"&amp;$G56,data!$A$2:$Y$36320,9,0)))</f>
        <v/>
      </c>
      <c r="E56" s="38" t="str">
        <f>IF(G56="","",DATEDIF(F56,参加組数一覧!$F$1,"y"))</f>
        <v/>
      </c>
      <c r="F56" s="53" t="str">
        <f>IF(G56="","",VLOOKUP("JSTA"&amp;G56,data!$A$2:$Y$36320,7,FALSE))</f>
        <v/>
      </c>
      <c r="G56" s="40"/>
      <c r="H56" s="87" t="str">
        <f>IF(C56="","",VLOOKUP("JSTA"&amp;G56,data!$A$2:$Y$36320,20,FALSE))</f>
        <v/>
      </c>
      <c r="I56" s="96" t="str">
        <f>IF(C56="","",VLOOKUP("JSTA"&amp;G56,data!$A$2:$Y$36320,23,FALSE))</f>
        <v/>
      </c>
      <c r="J56" s="88" t="str">
        <f>IF(G56="","",VLOOKUP("JSTA"&amp;G56,data!$A$2:$Y$36320,15,FALSE))</f>
        <v/>
      </c>
      <c r="K56" s="41"/>
      <c r="L56" s="42"/>
    </row>
    <row r="57" spans="1:12" ht="18.95" customHeight="1" x14ac:dyDescent="0.15">
      <c r="A57" s="127"/>
      <c r="B57" s="58" t="str">
        <f>IF(G57="","",VLOOKUP("JSTA"&amp;G57,data!$A$2:$Y$36320,2,FALSE)&amp;"　"&amp;VLOOKUP("JSTA"&amp;G57,data!$A$2:$Y$36320,3,FALSE))</f>
        <v/>
      </c>
      <c r="C57" s="43" t="str">
        <f>IF(G57="","",参加組数一覧!$E$4)</f>
        <v/>
      </c>
      <c r="D57" s="44" t="str">
        <f>IF($G57="","",(VLOOKUP("JSTA"&amp;$G57,data!$A$2:$Y$36320,9,0)))</f>
        <v/>
      </c>
      <c r="E57" s="43" t="str">
        <f>IF(G57="","",DATEDIF(F57,参加組数一覧!$F$1,"y"))</f>
        <v/>
      </c>
      <c r="F57" s="54" t="str">
        <f>IF(G57="","",VLOOKUP("JSTA"&amp;G57,data!$A$2:$Y$36320,7,FALSE))</f>
        <v/>
      </c>
      <c r="G57" s="45"/>
      <c r="H57" s="56" t="str">
        <f>IF(C57="","",VLOOKUP("JSTA"&amp;G57,data!$A$2:$Y$36320,20,FALSE))</f>
        <v/>
      </c>
      <c r="I57" s="97" t="str">
        <f>IF(C57="","",VLOOKUP("JSTA"&amp;G57,data!$A$2:$Y$36320,23,FALSE))</f>
        <v/>
      </c>
      <c r="J57" s="10" t="str">
        <f>IF(G57="","",VLOOKUP("JSTA"&amp;G57,data!$A$2:$Y$36320,15,FALSE))</f>
        <v/>
      </c>
      <c r="K57" s="46"/>
      <c r="L57" s="47"/>
    </row>
    <row r="58" spans="1:12" ht="18.95" customHeight="1" x14ac:dyDescent="0.15">
      <c r="A58" s="127">
        <v>26</v>
      </c>
      <c r="B58" s="48" t="str">
        <f>IF(G58="","",VLOOKUP("JSTA"&amp;G58,data!$A$2:$Y$36320,2,FALSE)&amp;"　"&amp;VLOOKUP("JSTA"&amp;G58,data!$A$2:$Y$36320,3,FALSE))</f>
        <v/>
      </c>
      <c r="C58" s="38" t="str">
        <f>IF(G58="","",参加組数一覧!$E$4)</f>
        <v/>
      </c>
      <c r="D58" s="39" t="str">
        <f>IF($G58="","",(VLOOKUP("JSTA"&amp;$G58,data!$A$2:$Y$36320,9,0)))</f>
        <v/>
      </c>
      <c r="E58" s="38" t="str">
        <f>IF(G58="","",DATEDIF(F58,参加組数一覧!$F$1,"y"))</f>
        <v/>
      </c>
      <c r="F58" s="53" t="str">
        <f>IF(G58="","",VLOOKUP("JSTA"&amp;G58,data!$A$2:$Y$36320,7,FALSE))</f>
        <v/>
      </c>
      <c r="G58" s="40"/>
      <c r="H58" s="85" t="str">
        <f>IF(C58="","",VLOOKUP("JSTA"&amp;G58,data!$A$2:$Y$36320,20,FALSE))</f>
        <v/>
      </c>
      <c r="I58" s="94" t="str">
        <f>IF(C58="","",VLOOKUP("JSTA"&amp;G58,data!$A$2:$Y$36320,23,FALSE))</f>
        <v/>
      </c>
      <c r="J58" s="86" t="str">
        <f>IF(G58="","",VLOOKUP("JSTA"&amp;G58,data!$A$2:$Y$36320,15,FALSE))</f>
        <v/>
      </c>
      <c r="K58" s="41"/>
      <c r="L58" s="42"/>
    </row>
    <row r="59" spans="1:12" ht="18.95" customHeight="1" x14ac:dyDescent="0.15">
      <c r="A59" s="127"/>
      <c r="B59" s="58" t="str">
        <f>IF(G59="","",VLOOKUP("JSTA"&amp;G59,data!$A$2:$Y$36320,2,FALSE)&amp;"　"&amp;VLOOKUP("JSTA"&amp;G59,data!$A$2:$Y$36320,3,FALSE))</f>
        <v/>
      </c>
      <c r="C59" s="43" t="str">
        <f>IF(G59="","",参加組数一覧!$E$4)</f>
        <v/>
      </c>
      <c r="D59" s="44" t="str">
        <f>IF($G59="","",(VLOOKUP("JSTA"&amp;$G59,data!$A$2:$Y$36320,9,0)))</f>
        <v/>
      </c>
      <c r="E59" s="43" t="str">
        <f>IF(G59="","",DATEDIF(F59,参加組数一覧!$F$1,"y"))</f>
        <v/>
      </c>
      <c r="F59" s="54" t="str">
        <f>IF(G59="","",VLOOKUP("JSTA"&amp;G59,data!$A$2:$Y$36320,7,FALSE))</f>
        <v/>
      </c>
      <c r="G59" s="45"/>
      <c r="H59" s="89" t="str">
        <f>IF(C59="","",VLOOKUP("JSTA"&amp;G59,data!$A$2:$Y$36320,20,FALSE))</f>
        <v/>
      </c>
      <c r="I59" s="95" t="str">
        <f>IF(C59="","",VLOOKUP("JSTA"&amp;G59,data!$A$2:$Y$36320,23,FALSE))</f>
        <v/>
      </c>
      <c r="J59" s="91" t="str">
        <f>IF(G59="","",VLOOKUP("JSTA"&amp;G59,data!$A$2:$Y$36320,15,FALSE))</f>
        <v/>
      </c>
      <c r="K59" s="46"/>
      <c r="L59" s="47"/>
    </row>
    <row r="60" spans="1:12" ht="18.95" customHeight="1" x14ac:dyDescent="0.15">
      <c r="A60" s="127">
        <v>27</v>
      </c>
      <c r="B60" s="48" t="str">
        <f>IF(G60="","",VLOOKUP("JSTA"&amp;G60,data!$A$2:$Y$36320,2,FALSE)&amp;"　"&amp;VLOOKUP("JSTA"&amp;G60,data!$A$2:$Y$36320,3,FALSE))</f>
        <v/>
      </c>
      <c r="C60" s="38" t="str">
        <f>IF(G60="","",参加組数一覧!$E$4)</f>
        <v/>
      </c>
      <c r="D60" s="39" t="str">
        <f>IF($G60="","",(VLOOKUP("JSTA"&amp;$G60,data!$A$2:$Y$36320,9,0)))</f>
        <v/>
      </c>
      <c r="E60" s="38" t="str">
        <f>IF(G60="","",DATEDIF(F60,参加組数一覧!$F$1,"y"))</f>
        <v/>
      </c>
      <c r="F60" s="53" t="str">
        <f>IF(G60="","",VLOOKUP("JSTA"&amp;G60,data!$A$2:$Y$36320,7,FALSE))</f>
        <v/>
      </c>
      <c r="G60" s="40"/>
      <c r="H60" s="87" t="str">
        <f>IF(C60="","",VLOOKUP("JSTA"&amp;G60,data!$A$2:$Y$36320,20,FALSE))</f>
        <v/>
      </c>
      <c r="I60" s="96" t="str">
        <f>IF(C60="","",VLOOKUP("JSTA"&amp;G60,data!$A$2:$Y$36320,23,FALSE))</f>
        <v/>
      </c>
      <c r="J60" s="88" t="str">
        <f>IF(G60="","",VLOOKUP("JSTA"&amp;G60,data!$A$2:$Y$36320,15,FALSE))</f>
        <v/>
      </c>
      <c r="K60" s="41"/>
      <c r="L60" s="42"/>
    </row>
    <row r="61" spans="1:12" ht="18.95" customHeight="1" x14ac:dyDescent="0.15">
      <c r="A61" s="127"/>
      <c r="B61" s="58" t="str">
        <f>IF(G61="","",VLOOKUP("JSTA"&amp;G61,data!$A$2:$Y$36320,2,FALSE)&amp;"　"&amp;VLOOKUP("JSTA"&amp;G61,data!$A$2:$Y$36320,3,FALSE))</f>
        <v/>
      </c>
      <c r="C61" s="43" t="str">
        <f>IF(G61="","",参加組数一覧!$E$4)</f>
        <v/>
      </c>
      <c r="D61" s="44" t="str">
        <f>IF($G61="","",(VLOOKUP("JSTA"&amp;$G61,data!$A$2:$Y$36320,9,0)))</f>
        <v/>
      </c>
      <c r="E61" s="43" t="str">
        <f>IF(G61="","",DATEDIF(F61,参加組数一覧!$F$1,"y"))</f>
        <v/>
      </c>
      <c r="F61" s="54" t="str">
        <f>IF(G61="","",VLOOKUP("JSTA"&amp;G61,data!$A$2:$Y$36320,7,FALSE))</f>
        <v/>
      </c>
      <c r="G61" s="45"/>
      <c r="H61" s="89" t="str">
        <f>IF(C61="","",VLOOKUP("JSTA"&amp;G61,data!$A$2:$Y$36320,20,FALSE))</f>
        <v/>
      </c>
      <c r="I61" s="95" t="str">
        <f>IF(C61="","",VLOOKUP("JSTA"&amp;G61,data!$A$2:$Y$36320,23,FALSE))</f>
        <v/>
      </c>
      <c r="J61" s="91" t="str">
        <f>IF(G61="","",VLOOKUP("JSTA"&amp;G61,data!$A$2:$Y$36320,15,FALSE))</f>
        <v/>
      </c>
      <c r="K61" s="46"/>
      <c r="L61" s="47"/>
    </row>
    <row r="62" spans="1:12" ht="18.95" customHeight="1" x14ac:dyDescent="0.15">
      <c r="A62" s="127">
        <v>28</v>
      </c>
      <c r="B62" s="48" t="str">
        <f>IF(G62="","",VLOOKUP("JSTA"&amp;G62,data!$A$2:$Y$36320,2,FALSE)&amp;"　"&amp;VLOOKUP("JSTA"&amp;G62,data!$A$2:$Y$36320,3,FALSE))</f>
        <v/>
      </c>
      <c r="C62" s="38" t="str">
        <f>IF(G62="","",参加組数一覧!$E$4)</f>
        <v/>
      </c>
      <c r="D62" s="39" t="str">
        <f>IF($G62="","",(VLOOKUP("JSTA"&amp;$G62,data!$A$2:$Y$36320,9,0)))</f>
        <v/>
      </c>
      <c r="E62" s="38" t="str">
        <f>IF(G62="","",DATEDIF(F62,参加組数一覧!$F$1,"y"))</f>
        <v/>
      </c>
      <c r="F62" s="53" t="str">
        <f>IF(G62="","",VLOOKUP("JSTA"&amp;G62,data!$A$2:$Y$36320,7,FALSE))</f>
        <v/>
      </c>
      <c r="G62" s="40"/>
      <c r="H62" s="87" t="str">
        <f>IF(C62="","",VLOOKUP("JSTA"&amp;G62,data!$A$2:$Y$36320,20,FALSE))</f>
        <v/>
      </c>
      <c r="I62" s="96" t="str">
        <f>IF(C62="","",VLOOKUP("JSTA"&amp;G62,data!$A$2:$Y$36320,23,FALSE))</f>
        <v/>
      </c>
      <c r="J62" s="88" t="str">
        <f>IF(G62="","",VLOOKUP("JSTA"&amp;G62,data!$A$2:$Y$36320,15,FALSE))</f>
        <v/>
      </c>
      <c r="K62" s="41"/>
      <c r="L62" s="42"/>
    </row>
    <row r="63" spans="1:12" ht="18.95" customHeight="1" x14ac:dyDescent="0.15">
      <c r="A63" s="127"/>
      <c r="B63" s="58" t="str">
        <f>IF(G63="","",VLOOKUP("JSTA"&amp;G63,data!$A$2:$Y$36320,2,FALSE)&amp;"　"&amp;VLOOKUP("JSTA"&amp;G63,data!$A$2:$Y$36320,3,FALSE))</f>
        <v/>
      </c>
      <c r="C63" s="43" t="str">
        <f>IF(G63="","",参加組数一覧!$E$4)</f>
        <v/>
      </c>
      <c r="D63" s="44" t="str">
        <f>IF($G63="","",(VLOOKUP("JSTA"&amp;$G63,data!$A$2:$Y$36320,9,0)))</f>
        <v/>
      </c>
      <c r="E63" s="43" t="str">
        <f>IF(G63="","",DATEDIF(F63,参加組数一覧!$F$1,"y"))</f>
        <v/>
      </c>
      <c r="F63" s="54" t="str">
        <f>IF(G63="","",VLOOKUP("JSTA"&amp;G63,data!$A$2:$Y$36320,7,FALSE))</f>
        <v/>
      </c>
      <c r="G63" s="45"/>
      <c r="H63" s="89" t="str">
        <f>IF(C63="","",VLOOKUP("JSTA"&amp;G63,data!$A$2:$Y$36320,20,FALSE))</f>
        <v/>
      </c>
      <c r="I63" s="95" t="str">
        <f>IF(C63="","",VLOOKUP("JSTA"&amp;G63,data!$A$2:$Y$36320,23,FALSE))</f>
        <v/>
      </c>
      <c r="J63" s="91" t="str">
        <f>IF(G63="","",VLOOKUP("JSTA"&amp;G63,data!$A$2:$Y$36320,15,FALSE))</f>
        <v/>
      </c>
      <c r="K63" s="46"/>
      <c r="L63" s="47"/>
    </row>
    <row r="64" spans="1:12" ht="18.95" customHeight="1" x14ac:dyDescent="0.15">
      <c r="A64" s="127">
        <v>29</v>
      </c>
      <c r="B64" s="48" t="str">
        <f>IF(G64="","",VLOOKUP("JSTA"&amp;G64,data!$A$2:$Y$36320,2,FALSE)&amp;"　"&amp;VLOOKUP("JSTA"&amp;G64,data!$A$2:$Y$36320,3,FALSE))</f>
        <v/>
      </c>
      <c r="C64" s="38" t="str">
        <f>IF(G64="","",参加組数一覧!$E$4)</f>
        <v/>
      </c>
      <c r="D64" s="39" t="str">
        <f>IF($G64="","",(VLOOKUP("JSTA"&amp;$G64,data!$A$2:$Y$36320,9,0)))</f>
        <v/>
      </c>
      <c r="E64" s="38" t="str">
        <f>IF(G64="","",DATEDIF(F64,参加組数一覧!$F$1,"y"))</f>
        <v/>
      </c>
      <c r="F64" s="53" t="str">
        <f>IF(G64="","",VLOOKUP("JSTA"&amp;G64,data!$A$2:$Y$36320,7,FALSE))</f>
        <v/>
      </c>
      <c r="G64" s="40"/>
      <c r="H64" s="87" t="str">
        <f>IF(C64="","",VLOOKUP("JSTA"&amp;G64,data!$A$2:$Y$36320,20,FALSE))</f>
        <v/>
      </c>
      <c r="I64" s="96" t="str">
        <f>IF(C64="","",VLOOKUP("JSTA"&amp;G64,data!$A$2:$Y$36320,23,FALSE))</f>
        <v/>
      </c>
      <c r="J64" s="88" t="str">
        <f>IF(G64="","",VLOOKUP("JSTA"&amp;G64,data!$A$2:$Y$36320,15,FALSE))</f>
        <v/>
      </c>
      <c r="K64" s="41"/>
      <c r="L64" s="42"/>
    </row>
    <row r="65" spans="1:12" ht="18.95" customHeight="1" x14ac:dyDescent="0.15">
      <c r="A65" s="127"/>
      <c r="B65" s="58" t="str">
        <f>IF(G65="","",VLOOKUP("JSTA"&amp;G65,data!$A$2:$Y$36320,2,FALSE)&amp;"　"&amp;VLOOKUP("JSTA"&amp;G65,data!$A$2:$Y$36320,3,FALSE))</f>
        <v/>
      </c>
      <c r="C65" s="43" t="str">
        <f>IF(G65="","",参加組数一覧!$E$4)</f>
        <v/>
      </c>
      <c r="D65" s="44" t="str">
        <f>IF($G65="","",(VLOOKUP("JSTA"&amp;$G65,data!$A$2:$Y$36320,9,0)))</f>
        <v/>
      </c>
      <c r="E65" s="43" t="str">
        <f>IF(G65="","",DATEDIF(F65,参加組数一覧!$F$1,"y"))</f>
        <v/>
      </c>
      <c r="F65" s="54" t="str">
        <f>IF(G65="","",VLOOKUP("JSTA"&amp;G65,data!$A$2:$Y$36320,7,FALSE))</f>
        <v/>
      </c>
      <c r="G65" s="45"/>
      <c r="H65" s="89" t="str">
        <f>IF(C65="","",VLOOKUP("JSTA"&amp;G65,data!$A$2:$Y$36320,20,FALSE))</f>
        <v/>
      </c>
      <c r="I65" s="95" t="str">
        <f>IF(C65="","",VLOOKUP("JSTA"&amp;G65,data!$A$2:$Y$36320,23,FALSE))</f>
        <v/>
      </c>
      <c r="J65" s="91" t="str">
        <f>IF(G65="","",VLOOKUP("JSTA"&amp;G65,data!$A$2:$Y$36320,15,FALSE))</f>
        <v/>
      </c>
      <c r="K65" s="46"/>
      <c r="L65" s="47"/>
    </row>
    <row r="66" spans="1:12" ht="18.95" customHeight="1" x14ac:dyDescent="0.15">
      <c r="A66" s="127">
        <v>30</v>
      </c>
      <c r="B66" s="48" t="str">
        <f>IF(G66="","",VLOOKUP("JSTA"&amp;G66,data!$A$2:$Y$36320,2,FALSE)&amp;"　"&amp;VLOOKUP("JSTA"&amp;G66,data!$A$2:$Y$36320,3,FALSE))</f>
        <v/>
      </c>
      <c r="C66" s="38" t="str">
        <f>IF(G66="","",参加組数一覧!$E$4)</f>
        <v/>
      </c>
      <c r="D66" s="39" t="str">
        <f>IF($G66="","",(VLOOKUP("JSTA"&amp;$G66,data!$A$2:$Y$36320,9,0)))</f>
        <v/>
      </c>
      <c r="E66" s="38" t="str">
        <f>IF(G66="","",DATEDIF(F66,参加組数一覧!$F$1,"y"))</f>
        <v/>
      </c>
      <c r="F66" s="53" t="str">
        <f>IF(G66="","",VLOOKUP("JSTA"&amp;G66,data!$A$2:$Y$36320,7,FALSE))</f>
        <v/>
      </c>
      <c r="G66" s="40"/>
      <c r="H66" s="87" t="str">
        <f>IF(C66="","",VLOOKUP("JSTA"&amp;G66,data!$A$2:$Y$36320,20,FALSE))</f>
        <v/>
      </c>
      <c r="I66" s="96" t="str">
        <f>IF(C66="","",VLOOKUP("JSTA"&amp;G66,data!$A$2:$Y$36320,23,FALSE))</f>
        <v/>
      </c>
      <c r="J66" s="88" t="str">
        <f>IF(G66="","",VLOOKUP("JSTA"&amp;G66,data!$A$2:$Y$36320,15,FALSE))</f>
        <v/>
      </c>
      <c r="K66" s="41"/>
      <c r="L66" s="42"/>
    </row>
    <row r="67" spans="1:12" ht="18.95" customHeight="1" x14ac:dyDescent="0.15">
      <c r="A67" s="127"/>
      <c r="B67" s="58" t="str">
        <f>IF(G67="","",VLOOKUP("JSTA"&amp;G67,data!$A$2:$Y$36320,2,FALSE)&amp;"　"&amp;VLOOKUP("JSTA"&amp;G67,data!$A$2:$Y$36320,3,FALSE))</f>
        <v/>
      </c>
      <c r="C67" s="43" t="str">
        <f>IF(G67="","",参加組数一覧!$E$4)</f>
        <v/>
      </c>
      <c r="D67" s="44" t="str">
        <f>IF($G67="","",(VLOOKUP("JSTA"&amp;$G67,data!$A$2:$Y$36320,9,0)))</f>
        <v/>
      </c>
      <c r="E67" s="43" t="str">
        <f>IF(G67="","",DATEDIF(F67,参加組数一覧!$F$1,"y"))</f>
        <v/>
      </c>
      <c r="F67" s="54" t="str">
        <f>IF(G67="","",VLOOKUP("JSTA"&amp;G67,data!$A$2:$Y$36320,7,FALSE))</f>
        <v/>
      </c>
      <c r="G67" s="45"/>
      <c r="H67" s="89" t="str">
        <f>IF(C67="","",VLOOKUP("JSTA"&amp;G67,data!$A$2:$Y$36320,20,FALSE))</f>
        <v/>
      </c>
      <c r="I67" s="95" t="str">
        <f>IF(C67="","",VLOOKUP("JSTA"&amp;G67,data!$A$2:$Y$36320,23,FALSE))</f>
        <v/>
      </c>
      <c r="J67" s="90" t="str">
        <f>IF(G67="","",VLOOKUP("JSTA"&amp;G67,data!$A$2:$Y$36320,15,FALSE))</f>
        <v/>
      </c>
      <c r="K67" s="46"/>
      <c r="L67" s="47"/>
    </row>
    <row r="68" spans="1:12" ht="18.95" customHeight="1" x14ac:dyDescent="0.15">
      <c r="A68" s="127">
        <v>31</v>
      </c>
      <c r="B68" s="48" t="str">
        <f>IF(G68="","",VLOOKUP("JSTA"&amp;G68,data!$A$2:$Y$36320,2,FALSE)&amp;"　"&amp;VLOOKUP("JSTA"&amp;G68,data!$A$2:$Y$36320,3,FALSE))</f>
        <v/>
      </c>
      <c r="C68" s="38" t="str">
        <f>IF(G68="","",参加組数一覧!$E$4)</f>
        <v/>
      </c>
      <c r="D68" s="39" t="str">
        <f>IF($G68="","",(VLOOKUP("JSTA"&amp;$G68,data!$A$2:$Y$36320,9,0)))</f>
        <v/>
      </c>
      <c r="E68" s="38" t="str">
        <f>IF(G68="","",DATEDIF(F68,参加組数一覧!$F$1,"y"))</f>
        <v/>
      </c>
      <c r="F68" s="53" t="str">
        <f>IF(G68="","",VLOOKUP("JSTA"&amp;G68,data!$A$2:$Y$36320,7,FALSE))</f>
        <v/>
      </c>
      <c r="G68" s="40"/>
      <c r="H68" s="87" t="str">
        <f>IF(C68="","",VLOOKUP("JSTA"&amp;G68,data!$A$2:$Y$36320,20,FALSE))</f>
        <v/>
      </c>
      <c r="I68" s="96" t="str">
        <f>IF(C68="","",VLOOKUP("JSTA"&amp;G68,data!$A$2:$Y$36320,23,FALSE))</f>
        <v/>
      </c>
      <c r="J68" s="88" t="str">
        <f>IF(G68="","",VLOOKUP("JSTA"&amp;G68,data!$A$2:$Y$36320,15,FALSE))</f>
        <v/>
      </c>
      <c r="K68" s="41"/>
      <c r="L68" s="42"/>
    </row>
    <row r="69" spans="1:12" ht="18.95" customHeight="1" x14ac:dyDescent="0.15">
      <c r="A69" s="127"/>
      <c r="B69" s="58" t="str">
        <f>IF(G69="","",VLOOKUP("JSTA"&amp;G69,data!$A$2:$Y$36320,2,FALSE)&amp;"　"&amp;VLOOKUP("JSTA"&amp;G69,data!$A$2:$Y$36320,3,FALSE))</f>
        <v/>
      </c>
      <c r="C69" s="43" t="str">
        <f>IF(G69="","",参加組数一覧!$E$4)</f>
        <v/>
      </c>
      <c r="D69" s="44" t="str">
        <f>IF($G69="","",(VLOOKUP("JSTA"&amp;$G69,data!$A$2:$Y$36320,9,0)))</f>
        <v/>
      </c>
      <c r="E69" s="43" t="str">
        <f>IF(G69="","",DATEDIF(F69,参加組数一覧!$F$1,"y"))</f>
        <v/>
      </c>
      <c r="F69" s="54" t="str">
        <f>IF(G69="","",VLOOKUP("JSTA"&amp;G69,data!$A$2:$Y$36320,7,FALSE))</f>
        <v/>
      </c>
      <c r="G69" s="45"/>
      <c r="H69" s="89" t="str">
        <f>IF(C69="","",VLOOKUP("JSTA"&amp;G69,data!$A$2:$Y$36320,20,FALSE))</f>
        <v/>
      </c>
      <c r="I69" s="95" t="str">
        <f>IF(C69="","",VLOOKUP("JSTA"&amp;G69,data!$A$2:$Y$36320,23,FALSE))</f>
        <v/>
      </c>
      <c r="J69" s="91" t="str">
        <f>IF(G69="","",VLOOKUP("JSTA"&amp;G69,data!$A$2:$Y$36320,15,FALSE))</f>
        <v/>
      </c>
      <c r="K69" s="46"/>
      <c r="L69" s="47"/>
    </row>
    <row r="70" spans="1:12" ht="18.95" customHeight="1" x14ac:dyDescent="0.15">
      <c r="A70" s="127">
        <v>32</v>
      </c>
      <c r="B70" s="48" t="str">
        <f>IF(G70="","",VLOOKUP("JSTA"&amp;G70,data!$A$2:$Y$36320,2,FALSE)&amp;"　"&amp;VLOOKUP("JSTA"&amp;G70,data!$A$2:$Y$36320,3,FALSE))</f>
        <v/>
      </c>
      <c r="C70" s="38" t="str">
        <f>IF(G70="","",参加組数一覧!$E$4)</f>
        <v/>
      </c>
      <c r="D70" s="39" t="str">
        <f>IF($G70="","",(VLOOKUP("JSTA"&amp;$G70,data!$A$2:$Y$36320,9,0)))</f>
        <v/>
      </c>
      <c r="E70" s="38" t="str">
        <f>IF(G70="","",DATEDIF(F70,参加組数一覧!$F$1,"y"))</f>
        <v/>
      </c>
      <c r="F70" s="53" t="str">
        <f>IF(G70="","",VLOOKUP("JSTA"&amp;G70,data!$A$2:$Y$36320,7,FALSE))</f>
        <v/>
      </c>
      <c r="G70" s="40"/>
      <c r="H70" s="87" t="str">
        <f>IF(C70="","",VLOOKUP("JSTA"&amp;G70,data!$A$2:$Y$36320,20,FALSE))</f>
        <v/>
      </c>
      <c r="I70" s="96" t="str">
        <f>IF(C70="","",VLOOKUP("JSTA"&amp;G70,data!$A$2:$Y$36320,23,FALSE))</f>
        <v/>
      </c>
      <c r="J70" s="88" t="str">
        <f>IF(G70="","",VLOOKUP("JSTA"&amp;G70,data!$A$2:$Y$36320,15,FALSE))</f>
        <v/>
      </c>
      <c r="K70" s="41"/>
      <c r="L70" s="42"/>
    </row>
    <row r="71" spans="1:12" ht="18.95" customHeight="1" x14ac:dyDescent="0.15">
      <c r="A71" s="127"/>
      <c r="B71" s="58" t="str">
        <f>IF(G71="","",VLOOKUP("JSTA"&amp;G71,data!$A$2:$Y$36320,2,FALSE)&amp;"　"&amp;VLOOKUP("JSTA"&amp;G71,data!$A$2:$Y$36320,3,FALSE))</f>
        <v/>
      </c>
      <c r="C71" s="43" t="str">
        <f>IF(G71="","",参加組数一覧!$E$4)</f>
        <v/>
      </c>
      <c r="D71" s="44" t="str">
        <f>IF($G71="","",(VLOOKUP("JSTA"&amp;$G71,data!$A$2:$Y$36320,9,0)))</f>
        <v/>
      </c>
      <c r="E71" s="43" t="str">
        <f>IF(G71="","",DATEDIF(F71,参加組数一覧!$F$1,"y"))</f>
        <v/>
      </c>
      <c r="F71" s="54" t="str">
        <f>IF(G71="","",VLOOKUP("JSTA"&amp;G71,data!$A$2:$Y$36320,7,FALSE))</f>
        <v/>
      </c>
      <c r="G71" s="45"/>
      <c r="H71" s="89" t="str">
        <f>IF(C71="","",VLOOKUP("JSTA"&amp;G71,data!$A$2:$Y$36320,20,FALSE))</f>
        <v/>
      </c>
      <c r="I71" s="95" t="str">
        <f>IF(C71="","",VLOOKUP("JSTA"&amp;G71,data!$A$2:$Y$36320,23,FALSE))</f>
        <v/>
      </c>
      <c r="J71" s="90" t="str">
        <f>IF(G71="","",VLOOKUP("JSTA"&amp;G71,data!$A$2:$Y$36320,15,FALSE))</f>
        <v/>
      </c>
      <c r="K71" s="46"/>
      <c r="L71" s="47"/>
    </row>
    <row r="72" spans="1:12" ht="18.95" customHeight="1" x14ac:dyDescent="0.15">
      <c r="A72" s="127">
        <v>33</v>
      </c>
      <c r="B72" s="48" t="str">
        <f>IF(G72="","",VLOOKUP("JSTA"&amp;G72,data!$A$2:$Y$36320,2,FALSE)&amp;"　"&amp;VLOOKUP("JSTA"&amp;G72,data!$A$2:$Y$36320,3,FALSE))</f>
        <v/>
      </c>
      <c r="C72" s="38" t="str">
        <f>IF(G72="","",参加組数一覧!$E$4)</f>
        <v/>
      </c>
      <c r="D72" s="39" t="str">
        <f>IF($G72="","",(VLOOKUP("JSTA"&amp;$G72,data!$A$2:$Y$36320,9,0)))</f>
        <v/>
      </c>
      <c r="E72" s="38" t="str">
        <f>IF(G72="","",DATEDIF(F72,参加組数一覧!$F$1,"y"))</f>
        <v/>
      </c>
      <c r="F72" s="53" t="str">
        <f>IF(G72="","",VLOOKUP("JSTA"&amp;G72,data!$A$2:$Y$36320,7,FALSE))</f>
        <v/>
      </c>
      <c r="G72" s="40"/>
      <c r="H72" s="85" t="str">
        <f>IF(C72="","",VLOOKUP("JSTA"&amp;G72,data!$A$2:$Y$36320,20,FALSE))</f>
        <v/>
      </c>
      <c r="I72" s="94" t="str">
        <f>IF(C72="","",VLOOKUP("JSTA"&amp;G72,data!$A$2:$Y$36320,23,FALSE))</f>
        <v/>
      </c>
      <c r="J72" s="86" t="str">
        <f>IF(G72="","",VLOOKUP("JSTA"&amp;G72,data!$A$2:$Y$36320,15,FALSE))</f>
        <v/>
      </c>
      <c r="K72" s="41"/>
      <c r="L72" s="42"/>
    </row>
    <row r="73" spans="1:12" ht="18.95" customHeight="1" x14ac:dyDescent="0.15">
      <c r="A73" s="127"/>
      <c r="B73" s="58" t="str">
        <f>IF(G73="","",VLOOKUP("JSTA"&amp;G73,data!$A$2:$Y$36320,2,FALSE)&amp;"　"&amp;VLOOKUP("JSTA"&amp;G73,data!$A$2:$Y$36320,3,FALSE))</f>
        <v/>
      </c>
      <c r="C73" s="43" t="str">
        <f>IF(G73="","",参加組数一覧!$E$4)</f>
        <v/>
      </c>
      <c r="D73" s="44" t="str">
        <f>IF($G73="","",(VLOOKUP("JSTA"&amp;$G73,data!$A$2:$Y$36320,9,0)))</f>
        <v/>
      </c>
      <c r="E73" s="43" t="str">
        <f>IF(G73="","",DATEDIF(F73,参加組数一覧!$F$1,"y"))</f>
        <v/>
      </c>
      <c r="F73" s="54" t="str">
        <f>IF(G73="","",VLOOKUP("JSTA"&amp;G73,data!$A$2:$Y$36320,7,FALSE))</f>
        <v/>
      </c>
      <c r="G73" s="45"/>
      <c r="H73" s="89" t="str">
        <f>IF(C73="","",VLOOKUP("JSTA"&amp;G73,data!$A$2:$Y$36320,20,FALSE))</f>
        <v/>
      </c>
      <c r="I73" s="95" t="str">
        <f>IF(C73="","",VLOOKUP("JSTA"&amp;G73,data!$A$2:$Y$36320,23,FALSE))</f>
        <v/>
      </c>
      <c r="J73" s="91" t="str">
        <f>IF(G73="","",VLOOKUP("JSTA"&amp;G73,data!$A$2:$Y$36320,15,FALSE))</f>
        <v/>
      </c>
      <c r="K73" s="46"/>
      <c r="L73" s="47"/>
    </row>
    <row r="74" spans="1:12" ht="18.95" customHeight="1" x14ac:dyDescent="0.15">
      <c r="A74" s="127">
        <v>34</v>
      </c>
      <c r="B74" s="48" t="str">
        <f>IF(G74="","",VLOOKUP("JSTA"&amp;G74,data!$A$2:$Y$36320,2,FALSE)&amp;"　"&amp;VLOOKUP("JSTA"&amp;G74,data!$A$2:$Y$36320,3,FALSE))</f>
        <v/>
      </c>
      <c r="C74" s="38" t="str">
        <f>IF(G74="","",参加組数一覧!$E$4)</f>
        <v/>
      </c>
      <c r="D74" s="39" t="str">
        <f>IF($G74="","",(VLOOKUP("JSTA"&amp;$G74,data!$A$2:$Y$36320,9,0)))</f>
        <v/>
      </c>
      <c r="E74" s="38" t="str">
        <f>IF(G74="","",DATEDIF(F74,参加組数一覧!$F$1,"y"))</f>
        <v/>
      </c>
      <c r="F74" s="53" t="str">
        <f>IF(G74="","",VLOOKUP("JSTA"&amp;G74,data!$A$2:$Y$36320,7,FALSE))</f>
        <v/>
      </c>
      <c r="G74" s="40"/>
      <c r="H74" s="87" t="str">
        <f>IF(C74="","",VLOOKUP("JSTA"&amp;G74,data!$A$2:$Y$36320,20,FALSE))</f>
        <v/>
      </c>
      <c r="I74" s="96" t="str">
        <f>IF(C74="","",VLOOKUP("JSTA"&amp;G74,data!$A$2:$Y$36320,23,FALSE))</f>
        <v/>
      </c>
      <c r="J74" s="88" t="str">
        <f>IF(G74="","",VLOOKUP("JSTA"&amp;G74,data!$A$2:$Y$36320,15,FALSE))</f>
        <v/>
      </c>
      <c r="K74" s="41"/>
      <c r="L74" s="42"/>
    </row>
    <row r="75" spans="1:12" ht="18.95" customHeight="1" x14ac:dyDescent="0.15">
      <c r="A75" s="127"/>
      <c r="B75" s="58" t="str">
        <f>IF(G75="","",VLOOKUP("JSTA"&amp;G75,data!$A$2:$Y$36320,2,FALSE)&amp;"　"&amp;VLOOKUP("JSTA"&amp;G75,data!$A$2:$Y$36320,3,FALSE))</f>
        <v/>
      </c>
      <c r="C75" s="43" t="str">
        <f>IF(G75="","",参加組数一覧!$E$4)</f>
        <v/>
      </c>
      <c r="D75" s="44" t="str">
        <f>IF($G75="","",(VLOOKUP("JSTA"&amp;$G75,data!$A$2:$Y$36320,9,0)))</f>
        <v/>
      </c>
      <c r="E75" s="43" t="str">
        <f>IF(G75="","",DATEDIF(F75,参加組数一覧!$F$1,"y"))</f>
        <v/>
      </c>
      <c r="F75" s="54" t="str">
        <f>IF(G75="","",VLOOKUP("JSTA"&amp;G75,data!$A$2:$Y$36320,7,FALSE))</f>
        <v/>
      </c>
      <c r="G75" s="45"/>
      <c r="H75" s="89" t="str">
        <f>IF(C75="","",VLOOKUP("JSTA"&amp;G75,data!$A$2:$Y$36320,20,FALSE))</f>
        <v/>
      </c>
      <c r="I75" s="95" t="str">
        <f>IF(C75="","",VLOOKUP("JSTA"&amp;G75,data!$A$2:$Y$36320,23,FALSE))</f>
        <v/>
      </c>
      <c r="J75" s="91" t="str">
        <f>IF(G75="","",VLOOKUP("JSTA"&amp;G75,data!$A$2:$Y$36320,15,FALSE))</f>
        <v/>
      </c>
      <c r="K75" s="46"/>
      <c r="L75" s="47"/>
    </row>
    <row r="76" spans="1:12" ht="18.95" customHeight="1" x14ac:dyDescent="0.15">
      <c r="A76" s="127">
        <v>35</v>
      </c>
      <c r="B76" s="48" t="str">
        <f>IF(G76="","",VLOOKUP("JSTA"&amp;G76,data!$A$2:$Y$36320,2,FALSE)&amp;"　"&amp;VLOOKUP("JSTA"&amp;G76,data!$A$2:$Y$36320,3,FALSE))</f>
        <v/>
      </c>
      <c r="C76" s="38" t="str">
        <f>IF(G76="","",参加組数一覧!$E$4)</f>
        <v/>
      </c>
      <c r="D76" s="39" t="str">
        <f>IF($G76="","",(VLOOKUP("JSTA"&amp;$G76,data!$A$2:$Y$36320,9,0)))</f>
        <v/>
      </c>
      <c r="E76" s="38" t="str">
        <f>IF(G76="","",DATEDIF(F76,参加組数一覧!$F$1,"y"))</f>
        <v/>
      </c>
      <c r="F76" s="53" t="str">
        <f>IF(G76="","",VLOOKUP("JSTA"&amp;G76,data!$A$2:$Y$36320,7,FALSE))</f>
        <v/>
      </c>
      <c r="G76" s="40"/>
      <c r="H76" s="87" t="str">
        <f>IF(C76="","",VLOOKUP("JSTA"&amp;G76,data!$A$2:$Y$36320,20,FALSE))</f>
        <v/>
      </c>
      <c r="I76" s="96" t="str">
        <f>IF(C76="","",VLOOKUP("JSTA"&amp;G76,data!$A$2:$Y$36320,23,FALSE))</f>
        <v/>
      </c>
      <c r="J76" s="88" t="str">
        <f>IF(G76="","",VLOOKUP("JSTA"&amp;G76,data!$A$2:$Y$36320,15,FALSE))</f>
        <v/>
      </c>
      <c r="K76" s="41"/>
      <c r="L76" s="42"/>
    </row>
    <row r="77" spans="1:12" ht="18.95" customHeight="1" x14ac:dyDescent="0.15">
      <c r="A77" s="127"/>
      <c r="B77" s="58" t="str">
        <f>IF(G77="","",VLOOKUP("JSTA"&amp;G77,data!$A$2:$Y$36320,2,FALSE)&amp;"　"&amp;VLOOKUP("JSTA"&amp;G77,data!$A$2:$Y$36320,3,FALSE))</f>
        <v/>
      </c>
      <c r="C77" s="43" t="str">
        <f>IF(G77="","",参加組数一覧!$E$4)</f>
        <v/>
      </c>
      <c r="D77" s="44" t="str">
        <f>IF($G77="","",(VLOOKUP("JSTA"&amp;$G77,data!$A$2:$Y$36320,9,0)))</f>
        <v/>
      </c>
      <c r="E77" s="43" t="str">
        <f>IF(G77="","",DATEDIF(F77,参加組数一覧!$F$1,"y"))</f>
        <v/>
      </c>
      <c r="F77" s="54" t="str">
        <f>IF(G77="","",VLOOKUP("JSTA"&amp;G77,data!$A$2:$Y$36320,7,FALSE))</f>
        <v/>
      </c>
      <c r="G77" s="45"/>
      <c r="H77" s="89" t="str">
        <f>IF(C77="","",VLOOKUP("JSTA"&amp;G77,data!$A$2:$Y$36320,20,FALSE))</f>
        <v/>
      </c>
      <c r="I77" s="95" t="str">
        <f>IF(C77="","",VLOOKUP("JSTA"&amp;G77,data!$A$2:$Y$36320,23,FALSE))</f>
        <v/>
      </c>
      <c r="J77" s="91" t="str">
        <f>IF(G77="","",VLOOKUP("JSTA"&amp;G77,data!$A$2:$Y$36320,15,FALSE))</f>
        <v/>
      </c>
      <c r="K77" s="46"/>
      <c r="L77" s="47"/>
    </row>
    <row r="78" spans="1:12" ht="18.95" customHeight="1" x14ac:dyDescent="0.15">
      <c r="E78" s="1"/>
      <c r="G78" s="1"/>
      <c r="H78" s="1"/>
      <c r="I78" s="1"/>
      <c r="J78" s="1"/>
    </row>
    <row r="79" spans="1:12" ht="18.95" customHeight="1" x14ac:dyDescent="0.15">
      <c r="E79" s="1"/>
      <c r="G79" s="1"/>
      <c r="H79" s="1"/>
      <c r="I79" s="1"/>
      <c r="J79" s="1"/>
    </row>
    <row r="80" spans="1:12" ht="18.95" customHeight="1" x14ac:dyDescent="0.15">
      <c r="E80" s="1"/>
      <c r="G80" s="1"/>
      <c r="H80" s="1"/>
      <c r="I80" s="1"/>
      <c r="J80" s="1"/>
    </row>
    <row r="81" spans="5:10" ht="18.95" customHeight="1" x14ac:dyDescent="0.15">
      <c r="E81" s="1"/>
      <c r="G81" s="1"/>
      <c r="H81" s="1"/>
      <c r="I81" s="1"/>
      <c r="J81" s="1"/>
    </row>
  </sheetData>
  <mergeCells count="49">
    <mergeCell ref="A68:A69"/>
    <mergeCell ref="A70:A71"/>
    <mergeCell ref="A72:A73"/>
    <mergeCell ref="A74:A75"/>
    <mergeCell ref="A76:A77"/>
    <mergeCell ref="A58:A59"/>
    <mergeCell ref="A60:A61"/>
    <mergeCell ref="A62:A63"/>
    <mergeCell ref="A64:A65"/>
    <mergeCell ref="A66:A67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J6:J7"/>
    <mergeCell ref="L6:L7"/>
    <mergeCell ref="A32:A33"/>
    <mergeCell ref="A34:A35"/>
    <mergeCell ref="A36:A37"/>
    <mergeCell ref="A28:A29"/>
    <mergeCell ref="A30:A31"/>
    <mergeCell ref="A24:A25"/>
    <mergeCell ref="A26:A27"/>
    <mergeCell ref="E6:E7"/>
    <mergeCell ref="A16:A17"/>
    <mergeCell ref="A18:A19"/>
    <mergeCell ref="A20:A21"/>
    <mergeCell ref="A22:A23"/>
    <mergeCell ref="A8:A9"/>
    <mergeCell ref="A10:A11"/>
    <mergeCell ref="B1:G2"/>
    <mergeCell ref="C3:C4"/>
    <mergeCell ref="D3:D4"/>
    <mergeCell ref="G3:L3"/>
    <mergeCell ref="G4:L4"/>
    <mergeCell ref="G6:G7"/>
    <mergeCell ref="F6:F7"/>
    <mergeCell ref="H6:I6"/>
    <mergeCell ref="A12:A13"/>
    <mergeCell ref="A14:A15"/>
    <mergeCell ref="B6:B7"/>
    <mergeCell ref="C6:C7"/>
    <mergeCell ref="D6:D7"/>
  </mergeCells>
  <phoneticPr fontId="3"/>
  <conditionalFormatting sqref="E8:E31">
    <cfRule type="cellIs" dxfId="5" priority="1" stopIfTrue="1" operator="lessThan">
      <formula>35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  <rowBreaks count="1" manualBreakCount="1">
    <brk id="47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O81"/>
  <sheetViews>
    <sheetView view="pageBreakPreview" topLeftCell="A61" zoomScale="90" zoomScaleNormal="100" zoomScaleSheetLayoutView="90" workbookViewId="0">
      <selection activeCell="H13" sqref="H13"/>
    </sheetView>
  </sheetViews>
  <sheetFormatPr defaultColWidth="9" defaultRowHeight="18.95" customHeight="1" x14ac:dyDescent="0.15"/>
  <cols>
    <col min="1" max="1" width="5.875" style="1" customWidth="1"/>
    <col min="2" max="2" width="14.625" style="1" customWidth="1"/>
    <col min="3" max="3" width="6.875" style="1" customWidth="1"/>
    <col min="4" max="4" width="16.5" style="1" customWidth="1"/>
    <col min="5" max="5" width="6.25" style="2" customWidth="1"/>
    <col min="6" max="6" width="11.25" style="55" customWidth="1"/>
    <col min="7" max="7" width="11.5" style="2" customWidth="1"/>
    <col min="8" max="8" width="5.75" style="2" customWidth="1"/>
    <col min="9" max="9" width="11.125" style="2" customWidth="1"/>
    <col min="10" max="10" width="5.75" style="2" customWidth="1"/>
    <col min="11" max="11" width="9.75" style="1" customWidth="1"/>
    <col min="12" max="12" width="6.125" style="1" customWidth="1"/>
    <col min="13" max="13" width="7.875" style="56" customWidth="1"/>
    <col min="14" max="14" width="14" style="10" customWidth="1"/>
    <col min="15" max="16384" width="9" style="1"/>
  </cols>
  <sheetData>
    <row r="1" spans="1:15" ht="18.95" customHeight="1" x14ac:dyDescent="0.15">
      <c r="B1" s="120" t="str">
        <f>記入例!B1</f>
        <v>令和８年度第５８回東海ソフトテニス選手権大会申込書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15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</row>
    <row r="3" spans="1:15" ht="18.95" customHeight="1" x14ac:dyDescent="0.15">
      <c r="A3" s="35" t="s">
        <v>5</v>
      </c>
      <c r="B3" s="35" t="s">
        <v>187</v>
      </c>
      <c r="C3" s="121" t="s">
        <v>14</v>
      </c>
      <c r="D3" s="119" t="s">
        <v>188</v>
      </c>
      <c r="E3" s="3" t="s">
        <v>15</v>
      </c>
      <c r="F3" s="50" t="s">
        <v>8</v>
      </c>
      <c r="G3" s="122" t="s">
        <v>189</v>
      </c>
      <c r="H3" s="122"/>
      <c r="I3" s="122"/>
      <c r="J3" s="122"/>
      <c r="K3" s="122"/>
      <c r="L3" s="123"/>
    </row>
    <row r="4" spans="1:15" ht="18.95" customHeight="1" x14ac:dyDescent="0.15">
      <c r="A4" s="49" t="s">
        <v>44</v>
      </c>
      <c r="B4" s="35" t="s">
        <v>33</v>
      </c>
      <c r="C4" s="121"/>
      <c r="D4" s="119"/>
      <c r="E4" s="4" t="s">
        <v>16</v>
      </c>
      <c r="F4" s="51" t="s">
        <v>21</v>
      </c>
      <c r="G4" s="124" t="s">
        <v>190</v>
      </c>
      <c r="H4" s="124"/>
      <c r="I4" s="124"/>
      <c r="J4" s="124"/>
      <c r="K4" s="124"/>
      <c r="L4" s="125"/>
    </row>
    <row r="5" spans="1:15" ht="9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</row>
    <row r="6" spans="1:15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</row>
    <row r="7" spans="1:15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</row>
    <row r="8" spans="1:15" ht="18.95" customHeight="1" x14ac:dyDescent="0.15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40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  <c r="O8" s="10"/>
    </row>
    <row r="9" spans="1:15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45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</row>
    <row r="10" spans="1:15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40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</row>
    <row r="11" spans="1:15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45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</row>
    <row r="12" spans="1:15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40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</row>
    <row r="13" spans="1:15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5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</row>
    <row r="14" spans="1:15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</row>
    <row r="15" spans="1:15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</row>
    <row r="16" spans="1:15" ht="18.95" customHeight="1" x14ac:dyDescent="0.15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</row>
    <row r="17" spans="1:12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12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12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12" ht="18.95" customHeight="1" x14ac:dyDescent="0.15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12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</row>
    <row r="22" spans="1:12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</row>
    <row r="23" spans="1:12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</row>
    <row r="24" spans="1:12" ht="18.95" customHeight="1" x14ac:dyDescent="0.15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</row>
    <row r="25" spans="1:12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</row>
    <row r="26" spans="1:12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12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  <row r="28" spans="1:12" ht="18.95" customHeight="1" x14ac:dyDescent="0.15">
      <c r="A28" s="126">
        <v>11</v>
      </c>
      <c r="B28" s="48" t="str">
        <f>IF(G28="","",VLOOKUP("JSTA"&amp;G28,data!$A$2:$Y$36320,2,FALSE)&amp;"　"&amp;VLOOKUP("JSTA"&amp;G28,data!$A$2:$Y$36320,3,FALSE))</f>
        <v/>
      </c>
      <c r="C28" s="38" t="str">
        <f>IF(G28="","",参加組数一覧!$E$4)</f>
        <v/>
      </c>
      <c r="D28" s="39" t="str">
        <f>IF($G28="","",(VLOOKUP("JSTA"&amp;$G28,data!$A$2:$Y$36320,9,0)))</f>
        <v/>
      </c>
      <c r="E28" s="38" t="str">
        <f>IF(G28="","",DATEDIF(F28,参加組数一覧!$F$1,"y"))</f>
        <v/>
      </c>
      <c r="F28" s="53" t="str">
        <f>IF(G28="","",VLOOKUP("JSTA"&amp;G28,data!$A$2:$Y$36320,7,FALSE))</f>
        <v/>
      </c>
      <c r="G28" s="40"/>
      <c r="H28" s="87" t="str">
        <f>IF(C28="","",VLOOKUP("JSTA"&amp;G28,data!$A$2:$Y$36320,20,FALSE))</f>
        <v/>
      </c>
      <c r="I28" s="96" t="str">
        <f>IF(C28="","",VLOOKUP("JSTA"&amp;G28,data!$A$2:$Y$36320,23,FALSE))</f>
        <v/>
      </c>
      <c r="J28" s="88" t="str">
        <f>IF(G28="","",VLOOKUP("JSTA"&amp;G28,data!$A$2:$Y$36320,15,FALSE))</f>
        <v/>
      </c>
      <c r="K28" s="41"/>
      <c r="L28" s="42"/>
    </row>
    <row r="29" spans="1:12" ht="18.95" customHeight="1" x14ac:dyDescent="0.15">
      <c r="A29" s="127"/>
      <c r="B29" s="58" t="str">
        <f>IF(G29="","",VLOOKUP("JSTA"&amp;G29,data!$A$2:$Y$36320,2,FALSE)&amp;"　"&amp;VLOOKUP("JSTA"&amp;G29,data!$A$2:$Y$36320,3,FALSE))</f>
        <v/>
      </c>
      <c r="C29" s="43" t="str">
        <f>IF(G29="","",参加組数一覧!$E$4)</f>
        <v/>
      </c>
      <c r="D29" s="44" t="str">
        <f>IF($G29="","",(VLOOKUP("JSTA"&amp;$G29,data!$A$2:$Y$36320,9,0)))</f>
        <v/>
      </c>
      <c r="E29" s="43" t="str">
        <f>IF(G29="","",DATEDIF(F29,参加組数一覧!$F$1,"y"))</f>
        <v/>
      </c>
      <c r="F29" s="54" t="str">
        <f>IF(G29="","",VLOOKUP("JSTA"&amp;G29,data!$A$2:$Y$36320,7,FALSE))</f>
        <v/>
      </c>
      <c r="G29" s="45"/>
      <c r="H29" s="89" t="str">
        <f>IF(C29="","",VLOOKUP("JSTA"&amp;G29,data!$A$2:$Y$36320,20,FALSE))</f>
        <v/>
      </c>
      <c r="I29" s="95" t="str">
        <f>IF(C29="","",VLOOKUP("JSTA"&amp;G29,data!$A$2:$Y$36320,23,FALSE))</f>
        <v/>
      </c>
      <c r="J29" s="90" t="str">
        <f>IF(G29="","",VLOOKUP("JSTA"&amp;G29,data!$A$2:$Y$36320,15,FALSE))</f>
        <v/>
      </c>
      <c r="K29" s="46"/>
      <c r="L29" s="47"/>
    </row>
    <row r="30" spans="1:12" ht="18.95" customHeight="1" x14ac:dyDescent="0.15">
      <c r="A30" s="127">
        <v>12</v>
      </c>
      <c r="B30" s="48" t="str">
        <f>IF(G30="","",VLOOKUP("JSTA"&amp;G30,data!$A$2:$Y$36320,2,FALSE)&amp;"　"&amp;VLOOKUP("JSTA"&amp;G30,data!$A$2:$Y$36320,3,FALSE))</f>
        <v/>
      </c>
      <c r="C30" s="38" t="str">
        <f>IF(G30="","",参加組数一覧!$E$4)</f>
        <v/>
      </c>
      <c r="D30" s="39" t="str">
        <f>IF($G30="","",(VLOOKUP("JSTA"&amp;$G30,data!$A$2:$Y$36320,9,0)))</f>
        <v/>
      </c>
      <c r="E30" s="38" t="str">
        <f>IF(G30="","",DATEDIF(F30,参加組数一覧!$F$1,"y"))</f>
        <v/>
      </c>
      <c r="F30" s="53" t="str">
        <f>IF(G30="","",VLOOKUP("JSTA"&amp;G30,data!$A$2:$Y$36320,7,FALSE))</f>
        <v/>
      </c>
      <c r="G30" s="40"/>
      <c r="H30" s="87" t="str">
        <f>IF(C30="","",VLOOKUP("JSTA"&amp;G30,data!$A$2:$Y$36320,20,FALSE))</f>
        <v/>
      </c>
      <c r="I30" s="96" t="str">
        <f>IF(C30="","",VLOOKUP("JSTA"&amp;G30,data!$A$2:$Y$36320,23,FALSE))</f>
        <v/>
      </c>
      <c r="J30" s="88" t="str">
        <f>IF(G30="","",VLOOKUP("JSTA"&amp;G30,data!$A$2:$Y$36320,15,FALSE))</f>
        <v/>
      </c>
      <c r="K30" s="41"/>
      <c r="L30" s="42"/>
    </row>
    <row r="31" spans="1:12" ht="18.95" customHeight="1" x14ac:dyDescent="0.15">
      <c r="A31" s="127"/>
      <c r="B31" s="58" t="str">
        <f>IF(G31="","",VLOOKUP("JSTA"&amp;G31,data!$A$2:$Y$36320,2,FALSE)&amp;"　"&amp;VLOOKUP("JSTA"&amp;G31,data!$A$2:$Y$36320,3,FALSE))</f>
        <v/>
      </c>
      <c r="C31" s="43" t="str">
        <f>IF(G31="","",参加組数一覧!$E$4)</f>
        <v/>
      </c>
      <c r="D31" s="44" t="str">
        <f>IF($G31="","",(VLOOKUP("JSTA"&amp;$G31,data!$A$2:$Y$36320,9,0)))</f>
        <v/>
      </c>
      <c r="E31" s="43" t="str">
        <f>IF(G31="","",DATEDIF(F31,参加組数一覧!$F$1,"y"))</f>
        <v/>
      </c>
      <c r="F31" s="54" t="str">
        <f>IF(G31="","",VLOOKUP("JSTA"&amp;G31,data!$A$2:$Y$36320,7,FALSE))</f>
        <v/>
      </c>
      <c r="G31" s="45"/>
      <c r="H31" s="56" t="str">
        <f>IF(C31="","",VLOOKUP("JSTA"&amp;G31,data!$A$2:$Y$36320,20,FALSE))</f>
        <v/>
      </c>
      <c r="I31" s="97" t="str">
        <f>IF(C31="","",VLOOKUP("JSTA"&amp;G31,data!$A$2:$Y$36320,23,FALSE))</f>
        <v/>
      </c>
      <c r="J31" s="10" t="str">
        <f>IF(G31="","",VLOOKUP("JSTA"&amp;G31,data!$A$2:$Y$36320,15,FALSE))</f>
        <v/>
      </c>
      <c r="K31" s="46"/>
      <c r="L31" s="47"/>
    </row>
    <row r="32" spans="1:12" ht="18.95" customHeight="1" x14ac:dyDescent="0.15">
      <c r="A32" s="126">
        <v>13</v>
      </c>
      <c r="B32" s="48" t="str">
        <f>IF(G32="","",VLOOKUP("JSTA"&amp;G32,data!$A$2:$Y$36320,2,FALSE)&amp;"　"&amp;VLOOKUP("JSTA"&amp;G32,data!$A$2:$Y$36320,3,FALSE))</f>
        <v/>
      </c>
      <c r="C32" s="38" t="str">
        <f>IF(G32="","",参加組数一覧!$E$4)</f>
        <v/>
      </c>
      <c r="D32" s="39" t="str">
        <f>IF($G32="","",(VLOOKUP("JSTA"&amp;$G32,data!$A$2:$Y$36320,9,0)))</f>
        <v/>
      </c>
      <c r="E32" s="38" t="str">
        <f>IF(G32="","",DATEDIF(F32,参加組数一覧!$F$1,"y"))</f>
        <v/>
      </c>
      <c r="F32" s="53" t="str">
        <f>IF(G32="","",VLOOKUP("JSTA"&amp;G32,data!$A$2:$Y$36320,7,FALSE))</f>
        <v/>
      </c>
      <c r="G32" s="40"/>
      <c r="H32" s="85" t="str">
        <f>IF(C32="","",VLOOKUP("JSTA"&amp;G32,data!$A$2:$Y$36320,20,FALSE))</f>
        <v/>
      </c>
      <c r="I32" s="94" t="str">
        <f>IF(C32="","",VLOOKUP("JSTA"&amp;G32,data!$A$2:$Y$36320,23,FALSE))</f>
        <v/>
      </c>
      <c r="J32" s="86" t="str">
        <f>IF(G32="","",VLOOKUP("JSTA"&amp;G32,data!$A$2:$Y$36320,15,FALSE))</f>
        <v/>
      </c>
      <c r="K32" s="41"/>
      <c r="L32" s="42"/>
    </row>
    <row r="33" spans="1:12" ht="18.95" customHeight="1" x14ac:dyDescent="0.15">
      <c r="A33" s="127"/>
      <c r="B33" s="58" t="str">
        <f>IF(G33="","",VLOOKUP("JSTA"&amp;G33,data!$A$2:$Y$36320,2,FALSE)&amp;"　"&amp;VLOOKUP("JSTA"&amp;G33,data!$A$2:$Y$36320,3,FALSE))</f>
        <v/>
      </c>
      <c r="C33" s="43" t="str">
        <f>IF(G33="","",参加組数一覧!$E$4)</f>
        <v/>
      </c>
      <c r="D33" s="44" t="str">
        <f>IF($G33="","",(VLOOKUP("JSTA"&amp;$G33,data!$A$2:$Y$36320,9,0)))</f>
        <v/>
      </c>
      <c r="E33" s="43" t="str">
        <f>IF(G33="","",DATEDIF(F33,参加組数一覧!$F$1,"y"))</f>
        <v/>
      </c>
      <c r="F33" s="54" t="str">
        <f>IF(G33="","",VLOOKUP("JSTA"&amp;G33,data!$A$2:$Y$36320,7,FALSE))</f>
        <v/>
      </c>
      <c r="G33" s="45"/>
      <c r="H33" s="89" t="str">
        <f>IF(C33="","",VLOOKUP("JSTA"&amp;G33,data!$A$2:$Y$36320,20,FALSE))</f>
        <v/>
      </c>
      <c r="I33" s="95" t="str">
        <f>IF(C33="","",VLOOKUP("JSTA"&amp;G33,data!$A$2:$Y$36320,23,FALSE))</f>
        <v/>
      </c>
      <c r="J33" s="91" t="str">
        <f>IF(G33="","",VLOOKUP("JSTA"&amp;G33,data!$A$2:$Y$36320,15,FALSE))</f>
        <v/>
      </c>
      <c r="K33" s="46"/>
      <c r="L33" s="47"/>
    </row>
    <row r="34" spans="1:12" ht="18.95" customHeight="1" x14ac:dyDescent="0.15">
      <c r="A34" s="127">
        <v>14</v>
      </c>
      <c r="B34" s="48" t="str">
        <f>IF(G34="","",VLOOKUP("JSTA"&amp;G34,data!$A$2:$Y$36320,2,FALSE)&amp;"　"&amp;VLOOKUP("JSTA"&amp;G34,data!$A$2:$Y$36320,3,FALSE))</f>
        <v/>
      </c>
      <c r="C34" s="38" t="str">
        <f>IF(G34="","",参加組数一覧!$E$4)</f>
        <v/>
      </c>
      <c r="D34" s="39" t="str">
        <f>IF($G34="","",(VLOOKUP("JSTA"&amp;$G34,data!$A$2:$Y$36320,9,0)))</f>
        <v/>
      </c>
      <c r="E34" s="38" t="str">
        <f>IF(G34="","",DATEDIF(F34,参加組数一覧!$F$1,"y"))</f>
        <v/>
      </c>
      <c r="F34" s="53" t="str">
        <f>IF(G34="","",VLOOKUP("JSTA"&amp;G34,data!$A$2:$Y$36320,7,FALSE))</f>
        <v/>
      </c>
      <c r="G34" s="40"/>
      <c r="H34" s="87" t="str">
        <f>IF(C34="","",VLOOKUP("JSTA"&amp;G34,data!$A$2:$Y$36320,20,FALSE))</f>
        <v/>
      </c>
      <c r="I34" s="96" t="str">
        <f>IF(C34="","",VLOOKUP("JSTA"&amp;G34,data!$A$2:$Y$36320,23,FALSE))</f>
        <v/>
      </c>
      <c r="J34" s="88" t="str">
        <f>IF(G34="","",VLOOKUP("JSTA"&amp;G34,data!$A$2:$Y$36320,15,FALSE))</f>
        <v/>
      </c>
      <c r="K34" s="41"/>
      <c r="L34" s="42"/>
    </row>
    <row r="35" spans="1:12" ht="18.95" customHeight="1" x14ac:dyDescent="0.15">
      <c r="A35" s="127"/>
      <c r="B35" s="58" t="str">
        <f>IF(G35="","",VLOOKUP("JSTA"&amp;G35,data!$A$2:$Y$36320,2,FALSE)&amp;"　"&amp;VLOOKUP("JSTA"&amp;G35,data!$A$2:$Y$36320,3,FALSE))</f>
        <v/>
      </c>
      <c r="C35" s="43" t="str">
        <f>IF(G35="","",参加組数一覧!$E$4)</f>
        <v/>
      </c>
      <c r="D35" s="44" t="str">
        <f>IF($G35="","",(VLOOKUP("JSTA"&amp;$G35,data!$A$2:$Y$36320,9,0)))</f>
        <v/>
      </c>
      <c r="E35" s="43" t="str">
        <f>IF(G35="","",DATEDIF(F35,参加組数一覧!$F$1,"y"))</f>
        <v/>
      </c>
      <c r="F35" s="54" t="str">
        <f>IF(G35="","",VLOOKUP("JSTA"&amp;G35,data!$A$2:$Y$36320,7,FALSE))</f>
        <v/>
      </c>
      <c r="G35" s="45"/>
      <c r="H35" s="89" t="str">
        <f>IF(C35="","",VLOOKUP("JSTA"&amp;G35,data!$A$2:$Y$36320,20,FALSE))</f>
        <v/>
      </c>
      <c r="I35" s="95" t="str">
        <f>IF(C35="","",VLOOKUP("JSTA"&amp;G35,data!$A$2:$Y$36320,23,FALSE))</f>
        <v/>
      </c>
      <c r="J35" s="91" t="str">
        <f>IF(G35="","",VLOOKUP("JSTA"&amp;G35,data!$A$2:$Y$36320,15,FALSE))</f>
        <v/>
      </c>
      <c r="K35" s="46"/>
      <c r="L35" s="47"/>
    </row>
    <row r="36" spans="1:12" ht="18.95" customHeight="1" x14ac:dyDescent="0.15">
      <c r="A36" s="126">
        <v>15</v>
      </c>
      <c r="B36" s="48" t="str">
        <f>IF(G36="","",VLOOKUP("JSTA"&amp;G36,data!$A$2:$Y$36320,2,FALSE)&amp;"　"&amp;VLOOKUP("JSTA"&amp;G36,data!$A$2:$Y$36320,3,FALSE))</f>
        <v/>
      </c>
      <c r="C36" s="38" t="str">
        <f>IF(G36="","",参加組数一覧!$E$4)</f>
        <v/>
      </c>
      <c r="D36" s="39" t="str">
        <f>IF($G36="","",(VLOOKUP("JSTA"&amp;$G36,data!$A$2:$Y$36320,9,0)))</f>
        <v/>
      </c>
      <c r="E36" s="38" t="str">
        <f>IF(G36="","",DATEDIF(F36,参加組数一覧!$F$1,"y"))</f>
        <v/>
      </c>
      <c r="F36" s="53" t="str">
        <f>IF(G36="","",VLOOKUP("JSTA"&amp;G36,data!$A$2:$Y$36320,7,FALSE))</f>
        <v/>
      </c>
      <c r="G36" s="40"/>
      <c r="H36" s="87" t="str">
        <f>IF(C36="","",VLOOKUP("JSTA"&amp;G36,data!$A$2:$Y$36320,20,FALSE))</f>
        <v/>
      </c>
      <c r="I36" s="96" t="str">
        <f>IF(C36="","",VLOOKUP("JSTA"&amp;G36,data!$A$2:$Y$36320,23,FALSE))</f>
        <v/>
      </c>
      <c r="J36" s="88" t="str">
        <f>IF(G36="","",VLOOKUP("JSTA"&amp;G36,data!$A$2:$Y$36320,15,FALSE))</f>
        <v/>
      </c>
      <c r="K36" s="41"/>
      <c r="L36" s="42"/>
    </row>
    <row r="37" spans="1:12" ht="18.95" customHeight="1" x14ac:dyDescent="0.15">
      <c r="A37" s="127"/>
      <c r="B37" s="58" t="str">
        <f>IF(G37="","",VLOOKUP("JSTA"&amp;G37,data!$A$2:$Y$36320,2,FALSE)&amp;"　"&amp;VLOOKUP("JSTA"&amp;G37,data!$A$2:$Y$36320,3,FALSE))</f>
        <v/>
      </c>
      <c r="C37" s="43" t="str">
        <f>IF(G37="","",参加組数一覧!$E$4)</f>
        <v/>
      </c>
      <c r="D37" s="44" t="str">
        <f>IF($G37="","",(VLOOKUP("JSTA"&amp;$G37,data!$A$2:$Y$36320,9,0)))</f>
        <v/>
      </c>
      <c r="E37" s="43" t="str">
        <f>IF(G37="","",DATEDIF(F37,参加組数一覧!$F$1,"y"))</f>
        <v/>
      </c>
      <c r="F37" s="54" t="str">
        <f>IF(G37="","",VLOOKUP("JSTA"&amp;G37,data!$A$2:$Y$36320,7,FALSE))</f>
        <v/>
      </c>
      <c r="G37" s="45"/>
      <c r="H37" s="89" t="str">
        <f>IF(C37="","",VLOOKUP("JSTA"&amp;G37,data!$A$2:$Y$36320,20,FALSE))</f>
        <v/>
      </c>
      <c r="I37" s="95" t="str">
        <f>IF(C37="","",VLOOKUP("JSTA"&amp;G37,data!$A$2:$Y$36320,23,FALSE))</f>
        <v/>
      </c>
      <c r="J37" s="91" t="str">
        <f>IF(G37="","",VLOOKUP("JSTA"&amp;G37,data!$A$2:$Y$36320,15,FALSE))</f>
        <v/>
      </c>
      <c r="K37" s="46"/>
      <c r="L37" s="47"/>
    </row>
    <row r="38" spans="1:12" ht="18.95" customHeight="1" x14ac:dyDescent="0.15">
      <c r="A38" s="127">
        <v>16</v>
      </c>
      <c r="B38" s="48" t="str">
        <f>IF(G38="","",VLOOKUP("JSTA"&amp;G38,data!$A$2:$Y$36320,2,FALSE)&amp;"　"&amp;VLOOKUP("JSTA"&amp;G38,data!$A$2:$Y$36320,3,FALSE))</f>
        <v/>
      </c>
      <c r="C38" s="38" t="str">
        <f>IF(G38="","",参加組数一覧!$E$4)</f>
        <v/>
      </c>
      <c r="D38" s="39" t="str">
        <f>IF($G38="","",(VLOOKUP("JSTA"&amp;$G38,data!$A$2:$Y$36320,9,0)))</f>
        <v/>
      </c>
      <c r="E38" s="38" t="str">
        <f>IF(G38="","",DATEDIF(F38,参加組数一覧!$F$1,"y"))</f>
        <v/>
      </c>
      <c r="F38" s="53" t="str">
        <f>IF(G38="","",VLOOKUP("JSTA"&amp;G38,data!$A$2:$Y$36320,7,FALSE))</f>
        <v/>
      </c>
      <c r="G38" s="40"/>
      <c r="H38" s="87" t="str">
        <f>IF(C38="","",VLOOKUP("JSTA"&amp;G38,data!$A$2:$Y$36320,20,FALSE))</f>
        <v/>
      </c>
      <c r="I38" s="96" t="str">
        <f>IF(C38="","",VLOOKUP("JSTA"&amp;G38,data!$A$2:$Y$36320,23,FALSE))</f>
        <v/>
      </c>
      <c r="J38" s="88" t="str">
        <f>IF(G38="","",VLOOKUP("JSTA"&amp;G38,data!$A$2:$Y$36320,15,FALSE))</f>
        <v/>
      </c>
      <c r="K38" s="41"/>
      <c r="L38" s="42"/>
    </row>
    <row r="39" spans="1:12" ht="18.95" customHeight="1" x14ac:dyDescent="0.15">
      <c r="A39" s="127"/>
      <c r="B39" s="58" t="str">
        <f>IF(G39="","",VLOOKUP("JSTA"&amp;G39,data!$A$2:$Y$36320,2,FALSE)&amp;"　"&amp;VLOOKUP("JSTA"&amp;G39,data!$A$2:$Y$36320,3,FALSE))</f>
        <v/>
      </c>
      <c r="C39" s="43" t="str">
        <f>IF(G39="","",参加組数一覧!$E$4)</f>
        <v/>
      </c>
      <c r="D39" s="44" t="str">
        <f>IF($G39="","",(VLOOKUP("JSTA"&amp;$G39,data!$A$2:$Y$36320,9,0)))</f>
        <v/>
      </c>
      <c r="E39" s="43" t="str">
        <f>IF(G39="","",DATEDIF(F39,参加組数一覧!$F$1,"y"))</f>
        <v/>
      </c>
      <c r="F39" s="54" t="str">
        <f>IF(G39="","",VLOOKUP("JSTA"&amp;G39,data!$A$2:$Y$36320,7,FALSE))</f>
        <v/>
      </c>
      <c r="G39" s="45"/>
      <c r="H39" s="89" t="str">
        <f>IF(C39="","",VLOOKUP("JSTA"&amp;G39,data!$A$2:$Y$36320,20,FALSE))</f>
        <v/>
      </c>
      <c r="I39" s="95" t="str">
        <f>IF(C39="","",VLOOKUP("JSTA"&amp;G39,data!$A$2:$Y$36320,23,FALSE))</f>
        <v/>
      </c>
      <c r="J39" s="91" t="str">
        <f>IF(G39="","",VLOOKUP("JSTA"&amp;G39,data!$A$2:$Y$36320,15,FALSE))</f>
        <v/>
      </c>
      <c r="K39" s="46"/>
      <c r="L39" s="47"/>
    </row>
    <row r="40" spans="1:12" ht="18.95" customHeight="1" x14ac:dyDescent="0.15">
      <c r="A40" s="126">
        <v>17</v>
      </c>
      <c r="B40" s="48" t="str">
        <f>IF(G40="","",VLOOKUP("JSTA"&amp;G40,data!$A$2:$Y$36320,2,FALSE)&amp;"　"&amp;VLOOKUP("JSTA"&amp;G40,data!$A$2:$Y$36320,3,FALSE))</f>
        <v/>
      </c>
      <c r="C40" s="38" t="str">
        <f>IF(G40="","",参加組数一覧!$E$4)</f>
        <v/>
      </c>
      <c r="D40" s="39" t="str">
        <f>IF($G40="","",(VLOOKUP("JSTA"&amp;$G40,data!$A$2:$Y$36320,9,0)))</f>
        <v/>
      </c>
      <c r="E40" s="38" t="str">
        <f>IF(G40="","",DATEDIF(F40,参加組数一覧!$F$1,"y"))</f>
        <v/>
      </c>
      <c r="F40" s="53" t="str">
        <f>IF(G40="","",VLOOKUP("JSTA"&amp;G40,data!$A$2:$Y$36320,7,FALSE))</f>
        <v/>
      </c>
      <c r="G40" s="40"/>
      <c r="H40" s="87" t="str">
        <f>IF(C40="","",VLOOKUP("JSTA"&amp;G40,data!$A$2:$Y$36320,20,FALSE))</f>
        <v/>
      </c>
      <c r="I40" s="96" t="str">
        <f>IF(C40="","",VLOOKUP("JSTA"&amp;G40,data!$A$2:$Y$36320,23,FALSE))</f>
        <v/>
      </c>
      <c r="J40" s="88" t="str">
        <f>IF(G40="","",VLOOKUP("JSTA"&amp;G40,data!$A$2:$Y$36320,15,FALSE))</f>
        <v/>
      </c>
      <c r="K40" s="41"/>
      <c r="L40" s="42"/>
    </row>
    <row r="41" spans="1:12" ht="18.95" customHeight="1" x14ac:dyDescent="0.15">
      <c r="A41" s="127"/>
      <c r="B41" s="58" t="str">
        <f>IF(G41="","",VLOOKUP("JSTA"&amp;G41,data!$A$2:$Y$36320,2,FALSE)&amp;"　"&amp;VLOOKUP("JSTA"&amp;G41,data!$A$2:$Y$36320,3,FALSE))</f>
        <v/>
      </c>
      <c r="C41" s="43" t="str">
        <f>IF(G41="","",参加組数一覧!$E$4)</f>
        <v/>
      </c>
      <c r="D41" s="44" t="str">
        <f>IF($G41="","",(VLOOKUP("JSTA"&amp;$G41,data!$A$2:$Y$36320,9,0)))</f>
        <v/>
      </c>
      <c r="E41" s="43" t="str">
        <f>IF(G41="","",DATEDIF(F41,参加組数一覧!$F$1,"y"))</f>
        <v/>
      </c>
      <c r="F41" s="54" t="str">
        <f>IF(G41="","",VLOOKUP("JSTA"&amp;G41,data!$A$2:$Y$36320,7,FALSE))</f>
        <v/>
      </c>
      <c r="G41" s="45"/>
      <c r="H41" s="89" t="str">
        <f>IF(C41="","",VLOOKUP("JSTA"&amp;G41,data!$A$2:$Y$36320,20,FALSE))</f>
        <v/>
      </c>
      <c r="I41" s="95" t="str">
        <f>IF(C41="","",VLOOKUP("JSTA"&amp;G41,data!$A$2:$Y$36320,23,FALSE))</f>
        <v/>
      </c>
      <c r="J41" s="90" t="str">
        <f>IF(G41="","",VLOOKUP("JSTA"&amp;G41,data!$A$2:$Y$36320,15,FALSE))</f>
        <v/>
      </c>
      <c r="K41" s="46"/>
      <c r="L41" s="47"/>
    </row>
    <row r="42" spans="1:12" ht="18.95" customHeight="1" x14ac:dyDescent="0.15">
      <c r="A42" s="127">
        <v>18</v>
      </c>
      <c r="B42" s="48" t="str">
        <f>IF(G42="","",VLOOKUP("JSTA"&amp;G42,data!$A$2:$Y$36320,2,FALSE)&amp;"　"&amp;VLOOKUP("JSTA"&amp;G42,data!$A$2:$Y$36320,3,FALSE))</f>
        <v/>
      </c>
      <c r="C42" s="38" t="str">
        <f>IF(G42="","",参加組数一覧!$E$4)</f>
        <v/>
      </c>
      <c r="D42" s="39" t="str">
        <f>IF($G42="","",(VLOOKUP("JSTA"&amp;$G42,data!$A$2:$Y$36320,9,0)))</f>
        <v/>
      </c>
      <c r="E42" s="38" t="str">
        <f>IF(G42="","",DATEDIF(F42,参加組数一覧!$F$1,"y"))</f>
        <v/>
      </c>
      <c r="F42" s="53" t="str">
        <f>IF(G42="","",VLOOKUP("JSTA"&amp;G42,data!$A$2:$Y$36320,7,FALSE))</f>
        <v/>
      </c>
      <c r="G42" s="40"/>
      <c r="H42" s="87" t="str">
        <f>IF(C42="","",VLOOKUP("JSTA"&amp;G42,data!$A$2:$Y$36320,20,FALSE))</f>
        <v/>
      </c>
      <c r="I42" s="96" t="str">
        <f>IF(C42="","",VLOOKUP("JSTA"&amp;G42,data!$A$2:$Y$36320,23,FALSE))</f>
        <v/>
      </c>
      <c r="J42" s="88" t="str">
        <f>IF(G42="","",VLOOKUP("JSTA"&amp;G42,data!$A$2:$Y$36320,15,FALSE))</f>
        <v/>
      </c>
      <c r="K42" s="41"/>
      <c r="L42" s="42"/>
    </row>
    <row r="43" spans="1:12" ht="18.95" customHeight="1" x14ac:dyDescent="0.15">
      <c r="A43" s="127"/>
      <c r="B43" s="58" t="str">
        <f>IF(G43="","",VLOOKUP("JSTA"&amp;G43,data!$A$2:$Y$36320,2,FALSE)&amp;"　"&amp;VLOOKUP("JSTA"&amp;G43,data!$A$2:$Y$36320,3,FALSE))</f>
        <v/>
      </c>
      <c r="C43" s="43" t="str">
        <f>IF(G43="","",参加組数一覧!$E$4)</f>
        <v/>
      </c>
      <c r="D43" s="44" t="str">
        <f>IF($G43="","",(VLOOKUP("JSTA"&amp;$G43,data!$A$2:$Y$36320,9,0)))</f>
        <v/>
      </c>
      <c r="E43" s="43" t="str">
        <f>IF(G43="","",DATEDIF(F43,参加組数一覧!$F$1,"y"))</f>
        <v/>
      </c>
      <c r="F43" s="54" t="str">
        <f>IF(G43="","",VLOOKUP("JSTA"&amp;G43,data!$A$2:$Y$36320,7,FALSE))</f>
        <v/>
      </c>
      <c r="G43" s="45"/>
      <c r="H43" s="56" t="str">
        <f>IF(C43="","",VLOOKUP("JSTA"&amp;G43,data!$A$2:$Y$36320,20,FALSE))</f>
        <v/>
      </c>
      <c r="I43" s="97" t="str">
        <f>IF(C43="","",VLOOKUP("JSTA"&amp;G43,data!$A$2:$Y$36320,23,FALSE))</f>
        <v/>
      </c>
      <c r="J43" s="10" t="str">
        <f>IF(G43="","",VLOOKUP("JSTA"&amp;G43,data!$A$2:$Y$36320,15,FALSE))</f>
        <v/>
      </c>
      <c r="K43" s="46"/>
      <c r="L43" s="47"/>
    </row>
    <row r="44" spans="1:12" ht="18.95" customHeight="1" x14ac:dyDescent="0.15">
      <c r="A44" s="126">
        <v>19</v>
      </c>
      <c r="B44" s="48" t="str">
        <f>IF(G44="","",VLOOKUP("JSTA"&amp;G44,data!$A$2:$Y$36320,2,FALSE)&amp;"　"&amp;VLOOKUP("JSTA"&amp;G44,data!$A$2:$Y$36320,3,FALSE))</f>
        <v/>
      </c>
      <c r="C44" s="38" t="str">
        <f>IF(G44="","",参加組数一覧!$E$4)</f>
        <v/>
      </c>
      <c r="D44" s="39" t="str">
        <f>IF($G44="","",(VLOOKUP("JSTA"&amp;$G44,data!$A$2:$Y$36320,9,0)))</f>
        <v/>
      </c>
      <c r="E44" s="38" t="str">
        <f>IF(G44="","",DATEDIF(F44,参加組数一覧!$F$1,"y"))</f>
        <v/>
      </c>
      <c r="F44" s="53" t="str">
        <f>IF(G44="","",VLOOKUP("JSTA"&amp;G44,data!$A$2:$Y$36320,7,FALSE))</f>
        <v/>
      </c>
      <c r="G44" s="40"/>
      <c r="H44" s="85" t="str">
        <f>IF(C44="","",VLOOKUP("JSTA"&amp;G44,data!$A$2:$Y$36320,20,FALSE))</f>
        <v/>
      </c>
      <c r="I44" s="94" t="str">
        <f>IF(C44="","",VLOOKUP("JSTA"&amp;G44,data!$A$2:$Y$36320,23,FALSE))</f>
        <v/>
      </c>
      <c r="J44" s="86" t="str">
        <f>IF(G44="","",VLOOKUP("JSTA"&amp;G44,data!$A$2:$Y$36320,15,FALSE))</f>
        <v/>
      </c>
      <c r="K44" s="41"/>
      <c r="L44" s="42"/>
    </row>
    <row r="45" spans="1:12" ht="18.95" customHeight="1" x14ac:dyDescent="0.15">
      <c r="A45" s="127"/>
      <c r="B45" s="58" t="str">
        <f>IF(G45="","",VLOOKUP("JSTA"&amp;G45,data!$A$2:$Y$36320,2,FALSE)&amp;"　"&amp;VLOOKUP("JSTA"&amp;G45,data!$A$2:$Y$36320,3,FALSE))</f>
        <v/>
      </c>
      <c r="C45" s="43" t="str">
        <f>IF(G45="","",参加組数一覧!$E$4)</f>
        <v/>
      </c>
      <c r="D45" s="44" t="str">
        <f>IF($G45="","",(VLOOKUP("JSTA"&amp;$G45,data!$A$2:$Y$36320,9,0)))</f>
        <v/>
      </c>
      <c r="E45" s="43" t="str">
        <f>IF(G45="","",DATEDIF(F45,参加組数一覧!$F$1,"y"))</f>
        <v/>
      </c>
      <c r="F45" s="54" t="str">
        <f>IF(G45="","",VLOOKUP("JSTA"&amp;G45,data!$A$2:$Y$36320,7,FALSE))</f>
        <v/>
      </c>
      <c r="G45" s="45"/>
      <c r="H45" s="89" t="str">
        <f>IF(C45="","",VLOOKUP("JSTA"&amp;G45,data!$A$2:$Y$36320,20,FALSE))</f>
        <v/>
      </c>
      <c r="I45" s="95" t="str">
        <f>IF(C45="","",VLOOKUP("JSTA"&amp;G45,data!$A$2:$Y$36320,23,FALSE))</f>
        <v/>
      </c>
      <c r="J45" s="91" t="str">
        <f>IF(G45="","",VLOOKUP("JSTA"&amp;G45,data!$A$2:$Y$36320,15,FALSE))</f>
        <v/>
      </c>
      <c r="K45" s="46"/>
      <c r="L45" s="47"/>
    </row>
    <row r="46" spans="1:12" ht="18.95" customHeight="1" x14ac:dyDescent="0.15">
      <c r="A46" s="127">
        <v>20</v>
      </c>
      <c r="B46" s="48" t="str">
        <f>IF(G46="","",VLOOKUP("JSTA"&amp;G46,data!$A$2:$Y$36320,2,FALSE)&amp;"　"&amp;VLOOKUP("JSTA"&amp;G46,data!$A$2:$Y$36320,3,FALSE))</f>
        <v/>
      </c>
      <c r="C46" s="38" t="str">
        <f>IF(G46="","",参加組数一覧!$E$4)</f>
        <v/>
      </c>
      <c r="D46" s="39" t="str">
        <f>IF($G46="","",(VLOOKUP("JSTA"&amp;$G46,data!$A$2:$Y$36320,9,0)))</f>
        <v/>
      </c>
      <c r="E46" s="38" t="str">
        <f>IF(G46="","",DATEDIF(F46,参加組数一覧!$F$1,"y"))</f>
        <v/>
      </c>
      <c r="F46" s="53" t="str">
        <f>IF(G46="","",VLOOKUP("JSTA"&amp;G46,data!$A$2:$Y$36320,7,FALSE))</f>
        <v/>
      </c>
      <c r="G46" s="40"/>
      <c r="H46" s="87" t="str">
        <f>IF(C46="","",VLOOKUP("JSTA"&amp;G46,data!$A$2:$Y$36320,20,FALSE))</f>
        <v/>
      </c>
      <c r="I46" s="96" t="str">
        <f>IF(C46="","",VLOOKUP("JSTA"&amp;G46,data!$A$2:$Y$36320,23,FALSE))</f>
        <v/>
      </c>
      <c r="J46" s="88" t="str">
        <f>IF(G46="","",VLOOKUP("JSTA"&amp;G46,data!$A$2:$Y$36320,15,FALSE))</f>
        <v/>
      </c>
      <c r="K46" s="41"/>
      <c r="L46" s="42"/>
    </row>
    <row r="47" spans="1:12" ht="18.95" customHeight="1" x14ac:dyDescent="0.15">
      <c r="A47" s="127"/>
      <c r="B47" s="58" t="str">
        <f>IF(G47="","",VLOOKUP("JSTA"&amp;G47,data!$A$2:$Y$36320,2,FALSE)&amp;"　"&amp;VLOOKUP("JSTA"&amp;G47,data!$A$2:$Y$36320,3,FALSE))</f>
        <v/>
      </c>
      <c r="C47" s="43" t="str">
        <f>IF(G47="","",参加組数一覧!$E$4)</f>
        <v/>
      </c>
      <c r="D47" s="44" t="str">
        <f>IF($G47="","",(VLOOKUP("JSTA"&amp;$G47,data!$A$2:$Y$36320,9,0)))</f>
        <v/>
      </c>
      <c r="E47" s="43" t="str">
        <f>IF(G47="","",DATEDIF(F47,参加組数一覧!$F$1,"y"))</f>
        <v/>
      </c>
      <c r="F47" s="54" t="str">
        <f>IF(G47="","",VLOOKUP("JSTA"&amp;G47,data!$A$2:$Y$36320,7,FALSE))</f>
        <v/>
      </c>
      <c r="G47" s="45"/>
      <c r="H47" s="89" t="str">
        <f>IF(C47="","",VLOOKUP("JSTA"&amp;G47,data!$A$2:$Y$36320,20,FALSE))</f>
        <v/>
      </c>
      <c r="I47" s="95" t="str">
        <f>IF(C47="","",VLOOKUP("JSTA"&amp;G47,data!$A$2:$Y$36320,23,FALSE))</f>
        <v/>
      </c>
      <c r="J47" s="91" t="str">
        <f>IF(G47="","",VLOOKUP("JSTA"&amp;G47,data!$A$2:$Y$36320,15,FALSE))</f>
        <v/>
      </c>
      <c r="K47" s="46"/>
      <c r="L47" s="47"/>
    </row>
    <row r="48" spans="1:12" ht="18.95" customHeight="1" x14ac:dyDescent="0.15">
      <c r="A48" s="126">
        <v>21</v>
      </c>
      <c r="B48" s="48" t="str">
        <f>IF(G48="","",VLOOKUP("JSTA"&amp;G48,data!$A$2:$Y$36320,2,FALSE)&amp;"　"&amp;VLOOKUP("JSTA"&amp;G48,data!$A$2:$Y$36320,3,FALSE))</f>
        <v/>
      </c>
      <c r="C48" s="38" t="str">
        <f>IF(G48="","",参加組数一覧!$E$4)</f>
        <v/>
      </c>
      <c r="D48" s="39" t="str">
        <f>IF($G48="","",(VLOOKUP("JSTA"&amp;$G48,data!$A$2:$Y$36320,9,0)))</f>
        <v/>
      </c>
      <c r="E48" s="38" t="str">
        <f>IF(G48="","",DATEDIF(F48,参加組数一覧!$F$1,"y"))</f>
        <v/>
      </c>
      <c r="F48" s="53" t="str">
        <f>IF(G48="","",VLOOKUP("JSTA"&amp;G48,data!$A$2:$Y$36320,7,FALSE))</f>
        <v/>
      </c>
      <c r="G48" s="40"/>
      <c r="H48" s="87" t="str">
        <f>IF(C48="","",VLOOKUP("JSTA"&amp;G48,data!$A$2:$Y$36320,20,FALSE))</f>
        <v/>
      </c>
      <c r="I48" s="96" t="str">
        <f>IF(C48="","",VLOOKUP("JSTA"&amp;G48,data!$A$2:$Y$36320,23,FALSE))</f>
        <v/>
      </c>
      <c r="J48" s="88" t="str">
        <f>IF(G48="","",VLOOKUP("JSTA"&amp;G48,data!$A$2:$Y$36320,15,FALSE))</f>
        <v/>
      </c>
      <c r="K48" s="41"/>
      <c r="L48" s="42"/>
    </row>
    <row r="49" spans="1:12" ht="18.95" customHeight="1" x14ac:dyDescent="0.15">
      <c r="A49" s="127"/>
      <c r="B49" s="58" t="str">
        <f>IF(G49="","",VLOOKUP("JSTA"&amp;G49,data!$A$2:$Y$36320,2,FALSE)&amp;"　"&amp;VLOOKUP("JSTA"&amp;G49,data!$A$2:$Y$36320,3,FALSE))</f>
        <v/>
      </c>
      <c r="C49" s="43" t="str">
        <f>IF(G49="","",参加組数一覧!$E$4)</f>
        <v/>
      </c>
      <c r="D49" s="44" t="str">
        <f>IF($G49="","",(VLOOKUP("JSTA"&amp;$G49,data!$A$2:$Y$36320,9,0)))</f>
        <v/>
      </c>
      <c r="E49" s="43" t="str">
        <f>IF(G49="","",DATEDIF(F49,参加組数一覧!$F$1,"y"))</f>
        <v/>
      </c>
      <c r="F49" s="54" t="str">
        <f>IF(G49="","",VLOOKUP("JSTA"&amp;G49,data!$A$2:$Y$36320,7,FALSE))</f>
        <v/>
      </c>
      <c r="G49" s="45"/>
      <c r="H49" s="89" t="str">
        <f>IF(C49="","",VLOOKUP("JSTA"&amp;G49,data!$A$2:$Y$36320,20,FALSE))</f>
        <v/>
      </c>
      <c r="I49" s="95" t="str">
        <f>IF(C49="","",VLOOKUP("JSTA"&amp;G49,data!$A$2:$Y$36320,23,FALSE))</f>
        <v/>
      </c>
      <c r="J49" s="91" t="str">
        <f>IF(G49="","",VLOOKUP("JSTA"&amp;G49,data!$A$2:$Y$36320,15,FALSE))</f>
        <v/>
      </c>
      <c r="K49" s="46"/>
      <c r="L49" s="47"/>
    </row>
    <row r="50" spans="1:12" ht="18.95" customHeight="1" x14ac:dyDescent="0.15">
      <c r="A50" s="127">
        <v>22</v>
      </c>
      <c r="B50" s="48" t="str">
        <f>IF(G50="","",VLOOKUP("JSTA"&amp;G50,data!$A$2:$Y$36320,2,FALSE)&amp;"　"&amp;VLOOKUP("JSTA"&amp;G50,data!$A$2:$Y$36320,3,FALSE))</f>
        <v/>
      </c>
      <c r="C50" s="38" t="str">
        <f>IF(G50="","",参加組数一覧!$E$4)</f>
        <v/>
      </c>
      <c r="D50" s="39" t="str">
        <f>IF($G50="","",(VLOOKUP("JSTA"&amp;$G50,data!$A$2:$Y$36320,9,0)))</f>
        <v/>
      </c>
      <c r="E50" s="38" t="str">
        <f>IF(G50="","",DATEDIF(F50,参加組数一覧!$F$1,"y"))</f>
        <v/>
      </c>
      <c r="F50" s="53" t="str">
        <f>IF(G50="","",VLOOKUP("JSTA"&amp;G50,data!$A$2:$Y$36320,7,FALSE))</f>
        <v/>
      </c>
      <c r="G50" s="40"/>
      <c r="H50" s="87" t="str">
        <f>IF(C50="","",VLOOKUP("JSTA"&amp;G50,data!$A$2:$Y$36320,20,FALSE))</f>
        <v/>
      </c>
      <c r="I50" s="96" t="str">
        <f>IF(C50="","",VLOOKUP("JSTA"&amp;G50,data!$A$2:$Y$36320,23,FALSE))</f>
        <v/>
      </c>
      <c r="J50" s="88" t="str">
        <f>IF(G50="","",VLOOKUP("JSTA"&amp;G50,data!$A$2:$Y$36320,15,FALSE))</f>
        <v/>
      </c>
      <c r="K50" s="41"/>
      <c r="L50" s="42"/>
    </row>
    <row r="51" spans="1:12" ht="18.95" customHeight="1" x14ac:dyDescent="0.15">
      <c r="A51" s="127"/>
      <c r="B51" s="58" t="str">
        <f>IF(G51="","",VLOOKUP("JSTA"&amp;G51,data!$A$2:$Y$36320,2,FALSE)&amp;"　"&amp;VLOOKUP("JSTA"&amp;G51,data!$A$2:$Y$36320,3,FALSE))</f>
        <v/>
      </c>
      <c r="C51" s="43" t="str">
        <f>IF(G51="","",参加組数一覧!$E$4)</f>
        <v/>
      </c>
      <c r="D51" s="44" t="str">
        <f>IF($G51="","",(VLOOKUP("JSTA"&amp;$G51,data!$A$2:$Y$36320,9,0)))</f>
        <v/>
      </c>
      <c r="E51" s="43" t="str">
        <f>IF(G51="","",DATEDIF(F51,参加組数一覧!$F$1,"y"))</f>
        <v/>
      </c>
      <c r="F51" s="54" t="str">
        <f>IF(G51="","",VLOOKUP("JSTA"&amp;G51,data!$A$2:$Y$36320,7,FALSE))</f>
        <v/>
      </c>
      <c r="G51" s="45"/>
      <c r="H51" s="89" t="str">
        <f>IF(C51="","",VLOOKUP("JSTA"&amp;G51,data!$A$2:$Y$36320,20,FALSE))</f>
        <v/>
      </c>
      <c r="I51" s="95" t="str">
        <f>IF(C51="","",VLOOKUP("JSTA"&amp;G51,data!$A$2:$Y$36320,23,FALSE))</f>
        <v/>
      </c>
      <c r="J51" s="91" t="str">
        <f>IF(G51="","",VLOOKUP("JSTA"&amp;G51,data!$A$2:$Y$36320,15,FALSE))</f>
        <v/>
      </c>
      <c r="K51" s="46"/>
      <c r="L51" s="47"/>
    </row>
    <row r="52" spans="1:12" ht="18.95" customHeight="1" x14ac:dyDescent="0.15">
      <c r="A52" s="126">
        <v>23</v>
      </c>
      <c r="B52" s="48" t="str">
        <f>IF(G52="","",VLOOKUP("JSTA"&amp;G52,data!$A$2:$Y$36320,2,FALSE)&amp;"　"&amp;VLOOKUP("JSTA"&amp;G52,data!$A$2:$Y$36320,3,FALSE))</f>
        <v/>
      </c>
      <c r="C52" s="38" t="str">
        <f>IF(G52="","",参加組数一覧!$E$4)</f>
        <v/>
      </c>
      <c r="D52" s="39" t="str">
        <f>IF($G52="","",(VLOOKUP("JSTA"&amp;$G52,data!$A$2:$Y$36320,9,0)))</f>
        <v/>
      </c>
      <c r="E52" s="38" t="str">
        <f>IF(G52="","",DATEDIF(F52,参加組数一覧!$F$1,"y"))</f>
        <v/>
      </c>
      <c r="F52" s="53" t="str">
        <f>IF(G52="","",VLOOKUP("JSTA"&amp;G52,data!$A$2:$Y$36320,7,FALSE))</f>
        <v/>
      </c>
      <c r="G52" s="40"/>
      <c r="H52" s="87" t="str">
        <f>IF(C52="","",VLOOKUP("JSTA"&amp;G52,data!$A$2:$Y$36320,20,FALSE))</f>
        <v/>
      </c>
      <c r="I52" s="96" t="str">
        <f>IF(C52="","",VLOOKUP("JSTA"&amp;G52,data!$A$2:$Y$36320,23,FALSE))</f>
        <v/>
      </c>
      <c r="J52" s="88" t="str">
        <f>IF(G52="","",VLOOKUP("JSTA"&amp;G52,data!$A$2:$Y$36320,15,FALSE))</f>
        <v/>
      </c>
      <c r="K52" s="41"/>
      <c r="L52" s="42"/>
    </row>
    <row r="53" spans="1:12" ht="18.95" customHeight="1" x14ac:dyDescent="0.15">
      <c r="A53" s="127"/>
      <c r="B53" s="58" t="str">
        <f>IF(G53="","",VLOOKUP("JSTA"&amp;G53,data!$A$2:$Y$36320,2,FALSE)&amp;"　"&amp;VLOOKUP("JSTA"&amp;G53,data!$A$2:$Y$36320,3,FALSE))</f>
        <v/>
      </c>
      <c r="C53" s="43" t="str">
        <f>IF(G53="","",参加組数一覧!$E$4)</f>
        <v/>
      </c>
      <c r="D53" s="44" t="str">
        <f>IF($G53="","",(VLOOKUP("JSTA"&amp;$G53,data!$A$2:$Y$36320,9,0)))</f>
        <v/>
      </c>
      <c r="E53" s="43" t="str">
        <f>IF(G53="","",DATEDIF(F53,参加組数一覧!$F$1,"y"))</f>
        <v/>
      </c>
      <c r="F53" s="54" t="str">
        <f>IF(G53="","",VLOOKUP("JSTA"&amp;G53,data!$A$2:$Y$36320,7,FALSE))</f>
        <v/>
      </c>
      <c r="G53" s="45"/>
      <c r="H53" s="89" t="str">
        <f>IF(C53="","",VLOOKUP("JSTA"&amp;G53,data!$A$2:$Y$36320,20,FALSE))</f>
        <v/>
      </c>
      <c r="I53" s="95" t="str">
        <f>IF(C53="","",VLOOKUP("JSTA"&amp;G53,data!$A$2:$Y$36320,23,FALSE))</f>
        <v/>
      </c>
      <c r="J53" s="90" t="str">
        <f>IF(G53="","",VLOOKUP("JSTA"&amp;G53,data!$A$2:$Y$36320,15,FALSE))</f>
        <v/>
      </c>
      <c r="K53" s="46"/>
      <c r="L53" s="47"/>
    </row>
    <row r="54" spans="1:12" ht="18.95" customHeight="1" x14ac:dyDescent="0.15">
      <c r="A54" s="127">
        <v>24</v>
      </c>
      <c r="B54" s="48" t="str">
        <f>IF(G54="","",VLOOKUP("JSTA"&amp;G54,data!$A$2:$Y$36320,2,FALSE)&amp;"　"&amp;VLOOKUP("JSTA"&amp;G54,data!$A$2:$Y$36320,3,FALSE))</f>
        <v/>
      </c>
      <c r="C54" s="38" t="str">
        <f>IF(G54="","",参加組数一覧!$E$4)</f>
        <v/>
      </c>
      <c r="D54" s="39" t="str">
        <f>IF($G54="","",(VLOOKUP("JSTA"&amp;$G54,data!$A$2:$Y$36320,9,0)))</f>
        <v/>
      </c>
      <c r="E54" s="38" t="str">
        <f>IF(G54="","",DATEDIF(F54,参加組数一覧!$F$1,"y"))</f>
        <v/>
      </c>
      <c r="F54" s="53" t="str">
        <f>IF(G54="","",VLOOKUP("JSTA"&amp;G54,data!$A$2:$Y$36320,7,FALSE))</f>
        <v/>
      </c>
      <c r="G54" s="40"/>
      <c r="H54" s="87" t="str">
        <f>IF(C54="","",VLOOKUP("JSTA"&amp;G54,data!$A$2:$Y$36320,20,FALSE))</f>
        <v/>
      </c>
      <c r="I54" s="96" t="str">
        <f>IF(C54="","",VLOOKUP("JSTA"&amp;G54,data!$A$2:$Y$36320,23,FALSE))</f>
        <v/>
      </c>
      <c r="J54" s="88" t="str">
        <f>IF(G54="","",VLOOKUP("JSTA"&amp;G54,data!$A$2:$Y$36320,15,FALSE))</f>
        <v/>
      </c>
      <c r="K54" s="41"/>
      <c r="L54" s="42"/>
    </row>
    <row r="55" spans="1:12" ht="18.95" customHeight="1" x14ac:dyDescent="0.15">
      <c r="A55" s="127"/>
      <c r="B55" s="58" t="str">
        <f>IF(G55="","",VLOOKUP("JSTA"&amp;G55,data!$A$2:$Y$36320,2,FALSE)&amp;"　"&amp;VLOOKUP("JSTA"&amp;G55,data!$A$2:$Y$36320,3,FALSE))</f>
        <v/>
      </c>
      <c r="C55" s="43" t="str">
        <f>IF(G55="","",参加組数一覧!$E$4)</f>
        <v/>
      </c>
      <c r="D55" s="44" t="str">
        <f>IF($G55="","",(VLOOKUP("JSTA"&amp;$G55,data!$A$2:$Y$36320,9,0)))</f>
        <v/>
      </c>
      <c r="E55" s="43" t="str">
        <f>IF(G55="","",DATEDIF(F55,参加組数一覧!$F$1,"y"))</f>
        <v/>
      </c>
      <c r="F55" s="54" t="str">
        <f>IF(G55="","",VLOOKUP("JSTA"&amp;G55,data!$A$2:$Y$36320,7,FALSE))</f>
        <v/>
      </c>
      <c r="G55" s="45"/>
      <c r="H55" s="56" t="str">
        <f>IF(C55="","",VLOOKUP("JSTA"&amp;G55,data!$A$2:$Y$36320,20,FALSE))</f>
        <v/>
      </c>
      <c r="I55" s="97" t="str">
        <f>IF(C55="","",VLOOKUP("JSTA"&amp;G55,data!$A$2:$Y$36320,23,FALSE))</f>
        <v/>
      </c>
      <c r="J55" s="10" t="str">
        <f>IF(G55="","",VLOOKUP("JSTA"&amp;G55,data!$A$2:$Y$36320,15,FALSE))</f>
        <v/>
      </c>
      <c r="K55" s="46"/>
      <c r="L55" s="47"/>
    </row>
    <row r="56" spans="1:12" ht="18.95" customHeight="1" x14ac:dyDescent="0.15">
      <c r="A56" s="127">
        <v>25</v>
      </c>
      <c r="B56" s="48" t="str">
        <f>IF(G56="","",VLOOKUP("JSTA"&amp;G56,data!$A$2:$Y$36320,2,FALSE)&amp;"　"&amp;VLOOKUP("JSTA"&amp;G56,data!$A$2:$Y$36320,3,FALSE))</f>
        <v/>
      </c>
      <c r="C56" s="38" t="str">
        <f>IF(G56="","",参加組数一覧!$E$4)</f>
        <v/>
      </c>
      <c r="D56" s="39" t="str">
        <f>IF($G56="","",(VLOOKUP("JSTA"&amp;$G56,data!$A$2:$Y$36320,9,0)))</f>
        <v/>
      </c>
      <c r="E56" s="38" t="str">
        <f>IF(G56="","",DATEDIF(F56,参加組数一覧!$F$1,"y"))</f>
        <v/>
      </c>
      <c r="F56" s="53" t="str">
        <f>IF(G56="","",VLOOKUP("JSTA"&amp;G56,data!$A$2:$Y$36320,7,FALSE))</f>
        <v/>
      </c>
      <c r="G56" s="40"/>
      <c r="H56" s="85" t="str">
        <f>IF(C56="","",VLOOKUP("JSTA"&amp;G56,data!$A$2:$Y$36320,20,FALSE))</f>
        <v/>
      </c>
      <c r="I56" s="94" t="str">
        <f>IF(C56="","",VLOOKUP("JSTA"&amp;G56,data!$A$2:$Y$36320,23,FALSE))</f>
        <v/>
      </c>
      <c r="J56" s="86" t="str">
        <f>IF(G56="","",VLOOKUP("JSTA"&amp;G56,data!$A$2:$Y$36320,15,FALSE))</f>
        <v/>
      </c>
      <c r="K56" s="41"/>
      <c r="L56" s="42"/>
    </row>
    <row r="57" spans="1:12" ht="18.95" customHeight="1" x14ac:dyDescent="0.15">
      <c r="A57" s="127"/>
      <c r="B57" s="48" t="str">
        <f>IF(G57="","",VLOOKUP("JSTA"&amp;G57,data!$A$2:$Y$36320,2,FALSE)&amp;"　"&amp;VLOOKUP("JSTA"&amp;G57,data!$A$2:$Y$36320,3,FALSE))</f>
        <v/>
      </c>
      <c r="C57" s="38" t="str">
        <f>IF(G57="","",参加組数一覧!$E$4)</f>
        <v/>
      </c>
      <c r="D57" s="39" t="str">
        <f>IF($G57="","",(VLOOKUP("JSTA"&amp;$G57,data!$A$2:$Y$36320,9,0)))</f>
        <v/>
      </c>
      <c r="E57" s="38" t="str">
        <f>IF(G57="","",DATEDIF(F57,参加組数一覧!$F$1,"y"))</f>
        <v/>
      </c>
      <c r="F57" s="53" t="str">
        <f>IF(G57="","",VLOOKUP("JSTA"&amp;G57,data!$A$2:$Y$36320,7,FALSE))</f>
        <v/>
      </c>
      <c r="G57" s="40"/>
      <c r="H57" s="85" t="str">
        <f>IF(C57="","",VLOOKUP("JSTA"&amp;G57,data!$A$2:$Y$36320,20,FALSE))</f>
        <v/>
      </c>
      <c r="I57" s="94" t="str">
        <f>IF(C57="","",VLOOKUP("JSTA"&amp;G57,data!$A$2:$Y$36320,23,FALSE))</f>
        <v/>
      </c>
      <c r="J57" s="86" t="str">
        <f>IF(G57="","",VLOOKUP("JSTA"&amp;G57,data!$A$2:$Y$36320,15,FALSE))</f>
        <v/>
      </c>
      <c r="K57" s="46"/>
      <c r="L57" s="47"/>
    </row>
    <row r="58" spans="1:12" ht="18.95" customHeight="1" x14ac:dyDescent="0.15">
      <c r="A58" s="127">
        <v>26</v>
      </c>
      <c r="B58" s="48" t="str">
        <f>IF(G58="","",VLOOKUP("JSTA"&amp;G58,data!$A$2:$Y$36320,2,FALSE)&amp;"　"&amp;VLOOKUP("JSTA"&amp;G58,data!$A$2:$Y$36320,3,FALSE))</f>
        <v/>
      </c>
      <c r="C58" s="38" t="str">
        <f>IF(G58="","",参加組数一覧!$E$4)</f>
        <v/>
      </c>
      <c r="D58" s="39" t="str">
        <f>IF($G58="","",(VLOOKUP("JSTA"&amp;$G58,data!$A$2:$Y$36320,9,0)))</f>
        <v/>
      </c>
      <c r="E58" s="38" t="str">
        <f>IF(G58="","",DATEDIF(F58,参加組数一覧!$F$1,"y"))</f>
        <v/>
      </c>
      <c r="F58" s="53" t="str">
        <f>IF(G58="","",VLOOKUP("JSTA"&amp;G58,data!$A$2:$Y$36320,7,FALSE))</f>
        <v/>
      </c>
      <c r="G58" s="40"/>
      <c r="H58" s="85" t="str">
        <f>IF(C58="","",VLOOKUP("JSTA"&amp;G58,data!$A$2:$Y$36320,20,FALSE))</f>
        <v/>
      </c>
      <c r="I58" s="94" t="str">
        <f>IF(C58="","",VLOOKUP("JSTA"&amp;G58,data!$A$2:$Y$36320,23,FALSE))</f>
        <v/>
      </c>
      <c r="J58" s="86" t="str">
        <f>IF(G58="","",VLOOKUP("JSTA"&amp;G58,data!$A$2:$Y$36320,15,FALSE))</f>
        <v/>
      </c>
      <c r="K58" s="41"/>
      <c r="L58" s="42"/>
    </row>
    <row r="59" spans="1:12" ht="18.95" customHeight="1" x14ac:dyDescent="0.15">
      <c r="A59" s="127"/>
      <c r="B59" s="58" t="str">
        <f>IF(G59="","",VLOOKUP("JSTA"&amp;G59,data!$A$2:$Y$36320,2,FALSE)&amp;"　"&amp;VLOOKUP("JSTA"&amp;G59,data!$A$2:$Y$36320,3,FALSE))</f>
        <v/>
      </c>
      <c r="C59" s="43" t="str">
        <f>IF(G59="","",参加組数一覧!$E$4)</f>
        <v/>
      </c>
      <c r="D59" s="44" t="str">
        <f>IF($G59="","",(VLOOKUP("JSTA"&amp;$G59,data!$A$2:$Y$36320,9,0)))</f>
        <v/>
      </c>
      <c r="E59" s="43" t="str">
        <f>IF(G59="","",DATEDIF(F59,参加組数一覧!$F$1,"y"))</f>
        <v/>
      </c>
      <c r="F59" s="54" t="str">
        <f>IF(G59="","",VLOOKUP("JSTA"&amp;G59,data!$A$2:$Y$36320,7,FALSE))</f>
        <v/>
      </c>
      <c r="G59" s="45"/>
      <c r="H59" s="89" t="str">
        <f>IF(C59="","",VLOOKUP("JSTA"&amp;G59,data!$A$2:$Y$36320,20,FALSE))</f>
        <v/>
      </c>
      <c r="I59" s="95" t="str">
        <f>IF(C59="","",VLOOKUP("JSTA"&amp;G59,data!$A$2:$Y$36320,23,FALSE))</f>
        <v/>
      </c>
      <c r="J59" s="91" t="str">
        <f>IF(G59="","",VLOOKUP("JSTA"&amp;G59,data!$A$2:$Y$36320,15,FALSE))</f>
        <v/>
      </c>
      <c r="K59" s="46"/>
      <c r="L59" s="47"/>
    </row>
    <row r="60" spans="1:12" ht="18.95" customHeight="1" x14ac:dyDescent="0.15">
      <c r="A60" s="127">
        <v>27</v>
      </c>
      <c r="B60" s="48" t="str">
        <f>IF(G60="","",VLOOKUP("JSTA"&amp;G60,data!$A$2:$Y$36320,2,FALSE)&amp;"　"&amp;VLOOKUP("JSTA"&amp;G60,data!$A$2:$Y$36320,3,FALSE))</f>
        <v/>
      </c>
      <c r="C60" s="38" t="str">
        <f>IF(G60="","",参加組数一覧!$E$4)</f>
        <v/>
      </c>
      <c r="D60" s="39" t="str">
        <f>IF($G60="","",(VLOOKUP("JSTA"&amp;$G60,data!$A$2:$Y$36320,9,0)))</f>
        <v/>
      </c>
      <c r="E60" s="38" t="str">
        <f>IF(G60="","",DATEDIF(F60,参加組数一覧!$F$1,"y"))</f>
        <v/>
      </c>
      <c r="F60" s="53" t="str">
        <f>IF(G60="","",VLOOKUP("JSTA"&amp;G60,data!$A$2:$Y$36320,7,FALSE))</f>
        <v/>
      </c>
      <c r="G60" s="40"/>
      <c r="H60" s="87" t="str">
        <f>IF(C60="","",VLOOKUP("JSTA"&amp;G60,data!$A$2:$Y$36320,20,FALSE))</f>
        <v/>
      </c>
      <c r="I60" s="96" t="str">
        <f>IF(C60="","",VLOOKUP("JSTA"&amp;G60,data!$A$2:$Y$36320,23,FALSE))</f>
        <v/>
      </c>
      <c r="J60" s="88" t="str">
        <f>IF(G60="","",VLOOKUP("JSTA"&amp;G60,data!$A$2:$Y$36320,15,FALSE))</f>
        <v/>
      </c>
      <c r="K60" s="41"/>
      <c r="L60" s="42"/>
    </row>
    <row r="61" spans="1:12" ht="18.95" customHeight="1" x14ac:dyDescent="0.15">
      <c r="A61" s="127"/>
      <c r="B61" s="58" t="str">
        <f>IF(G61="","",VLOOKUP("JSTA"&amp;G61,data!$A$2:$Y$36320,2,FALSE)&amp;"　"&amp;VLOOKUP("JSTA"&amp;G61,data!$A$2:$Y$36320,3,FALSE))</f>
        <v/>
      </c>
      <c r="C61" s="43" t="str">
        <f>IF(G61="","",参加組数一覧!$E$4)</f>
        <v/>
      </c>
      <c r="D61" s="44" t="str">
        <f>IF($G61="","",(VLOOKUP("JSTA"&amp;$G61,data!$A$2:$Y$36320,9,0)))</f>
        <v/>
      </c>
      <c r="E61" s="43" t="str">
        <f>IF(G61="","",DATEDIF(F61,参加組数一覧!$F$1,"y"))</f>
        <v/>
      </c>
      <c r="F61" s="54" t="str">
        <f>IF(G61="","",VLOOKUP("JSTA"&amp;G61,data!$A$2:$Y$36320,7,FALSE))</f>
        <v/>
      </c>
      <c r="G61" s="45"/>
      <c r="H61" s="89" t="str">
        <f>IF(C61="","",VLOOKUP("JSTA"&amp;G61,data!$A$2:$Y$36320,20,FALSE))</f>
        <v/>
      </c>
      <c r="I61" s="95" t="str">
        <f>IF(C61="","",VLOOKUP("JSTA"&amp;G61,data!$A$2:$Y$36320,23,FALSE))</f>
        <v/>
      </c>
      <c r="J61" s="91" t="str">
        <f>IF(G61="","",VLOOKUP("JSTA"&amp;G61,data!$A$2:$Y$36320,15,FALSE))</f>
        <v/>
      </c>
      <c r="K61" s="46"/>
      <c r="L61" s="47"/>
    </row>
    <row r="62" spans="1:12" ht="18.95" customHeight="1" x14ac:dyDescent="0.15">
      <c r="A62" s="127">
        <v>28</v>
      </c>
      <c r="B62" s="48" t="str">
        <f>IF(G62="","",VLOOKUP("JSTA"&amp;G62,data!$A$2:$Y$36320,2,FALSE)&amp;"　"&amp;VLOOKUP("JSTA"&amp;G62,data!$A$2:$Y$36320,3,FALSE))</f>
        <v/>
      </c>
      <c r="C62" s="38" t="str">
        <f>IF(G62="","",参加組数一覧!$E$4)</f>
        <v/>
      </c>
      <c r="D62" s="39" t="str">
        <f>IF($G62="","",(VLOOKUP("JSTA"&amp;$G62,data!$A$2:$Y$36320,9,0)))</f>
        <v/>
      </c>
      <c r="E62" s="38" t="str">
        <f>IF(G62="","",DATEDIF(F62,参加組数一覧!$F$1,"y"))</f>
        <v/>
      </c>
      <c r="F62" s="53" t="str">
        <f>IF(G62="","",VLOOKUP("JSTA"&amp;G62,data!$A$2:$Y$36320,7,FALSE))</f>
        <v/>
      </c>
      <c r="G62" s="40"/>
      <c r="H62" s="87" t="str">
        <f>IF(C62="","",VLOOKUP("JSTA"&amp;G62,data!$A$2:$Y$36320,20,FALSE))</f>
        <v/>
      </c>
      <c r="I62" s="96" t="str">
        <f>IF(C62="","",VLOOKUP("JSTA"&amp;G62,data!$A$2:$Y$36320,23,FALSE))</f>
        <v/>
      </c>
      <c r="J62" s="88" t="str">
        <f>IF(G62="","",VLOOKUP("JSTA"&amp;G62,data!$A$2:$Y$36320,15,FALSE))</f>
        <v/>
      </c>
      <c r="K62" s="41"/>
      <c r="L62" s="42"/>
    </row>
    <row r="63" spans="1:12" ht="18.95" customHeight="1" x14ac:dyDescent="0.15">
      <c r="A63" s="127"/>
      <c r="B63" s="58" t="str">
        <f>IF(G63="","",VLOOKUP("JSTA"&amp;G63,data!$A$2:$Y$36320,2,FALSE)&amp;"　"&amp;VLOOKUP("JSTA"&amp;G63,data!$A$2:$Y$36320,3,FALSE))</f>
        <v/>
      </c>
      <c r="C63" s="43" t="str">
        <f>IF(G63="","",参加組数一覧!$E$4)</f>
        <v/>
      </c>
      <c r="D63" s="44" t="str">
        <f>IF($G63="","",(VLOOKUP("JSTA"&amp;$G63,data!$A$2:$Y$36320,9,0)))</f>
        <v/>
      </c>
      <c r="E63" s="43" t="str">
        <f>IF(G63="","",DATEDIF(F63,参加組数一覧!$F$1,"y"))</f>
        <v/>
      </c>
      <c r="F63" s="54" t="str">
        <f>IF(G63="","",VLOOKUP("JSTA"&amp;G63,data!$A$2:$Y$36320,7,FALSE))</f>
        <v/>
      </c>
      <c r="G63" s="45"/>
      <c r="H63" s="89" t="str">
        <f>IF(C63="","",VLOOKUP("JSTA"&amp;G63,data!$A$2:$Y$36320,20,FALSE))</f>
        <v/>
      </c>
      <c r="I63" s="95" t="str">
        <f>IF(C63="","",VLOOKUP("JSTA"&amp;G63,data!$A$2:$Y$36320,23,FALSE))</f>
        <v/>
      </c>
      <c r="J63" s="91" t="str">
        <f>IF(G63="","",VLOOKUP("JSTA"&amp;G63,data!$A$2:$Y$36320,15,FALSE))</f>
        <v/>
      </c>
      <c r="K63" s="46"/>
      <c r="L63" s="47"/>
    </row>
    <row r="64" spans="1:12" ht="18.95" customHeight="1" x14ac:dyDescent="0.15">
      <c r="A64" s="127">
        <v>29</v>
      </c>
      <c r="B64" s="48" t="str">
        <f>IF(G64="","",VLOOKUP("JSTA"&amp;G64,data!$A$2:$Y$36320,2,FALSE)&amp;"　"&amp;VLOOKUP("JSTA"&amp;G64,data!$A$2:$Y$36320,3,FALSE))</f>
        <v/>
      </c>
      <c r="C64" s="38" t="str">
        <f>IF(G64="","",参加組数一覧!$E$4)</f>
        <v/>
      </c>
      <c r="D64" s="39" t="str">
        <f>IF($G64="","",(VLOOKUP("JSTA"&amp;$G64,data!$A$2:$Y$36320,9,0)))</f>
        <v/>
      </c>
      <c r="E64" s="38" t="str">
        <f>IF(G64="","",DATEDIF(F64,参加組数一覧!$F$1,"y"))</f>
        <v/>
      </c>
      <c r="F64" s="53" t="str">
        <f>IF(G64="","",VLOOKUP("JSTA"&amp;G64,data!$A$2:$Y$36320,7,FALSE))</f>
        <v/>
      </c>
      <c r="G64" s="40"/>
      <c r="H64" s="87" t="str">
        <f>IF(C64="","",VLOOKUP("JSTA"&amp;G64,data!$A$2:$Y$36320,20,FALSE))</f>
        <v/>
      </c>
      <c r="I64" s="96" t="str">
        <f>IF(C64="","",VLOOKUP("JSTA"&amp;G64,data!$A$2:$Y$36320,23,FALSE))</f>
        <v/>
      </c>
      <c r="J64" s="88" t="str">
        <f>IF(G64="","",VLOOKUP("JSTA"&amp;G64,data!$A$2:$Y$36320,15,FALSE))</f>
        <v/>
      </c>
      <c r="K64" s="41"/>
      <c r="L64" s="42"/>
    </row>
    <row r="65" spans="1:12" ht="18.95" customHeight="1" x14ac:dyDescent="0.15">
      <c r="A65" s="127"/>
      <c r="B65" s="58" t="str">
        <f>IF(G65="","",VLOOKUP("JSTA"&amp;G65,data!$A$2:$Y$36320,2,FALSE)&amp;"　"&amp;VLOOKUP("JSTA"&amp;G65,data!$A$2:$Y$36320,3,FALSE))</f>
        <v/>
      </c>
      <c r="C65" s="43" t="str">
        <f>IF(G65="","",参加組数一覧!$E$4)</f>
        <v/>
      </c>
      <c r="D65" s="44" t="str">
        <f>IF($G65="","",(VLOOKUP("JSTA"&amp;$G65,data!$A$2:$Y$36320,9,0)))</f>
        <v/>
      </c>
      <c r="E65" s="43" t="str">
        <f>IF(G65="","",DATEDIF(F65,参加組数一覧!$F$1,"y"))</f>
        <v/>
      </c>
      <c r="F65" s="54" t="str">
        <f>IF(G65="","",VLOOKUP("JSTA"&amp;G65,data!$A$2:$Y$36320,7,FALSE))</f>
        <v/>
      </c>
      <c r="G65" s="45"/>
      <c r="H65" s="89" t="str">
        <f>IF(C65="","",VLOOKUP("JSTA"&amp;G65,data!$A$2:$Y$36320,20,FALSE))</f>
        <v/>
      </c>
      <c r="I65" s="95" t="str">
        <f>IF(C65="","",VLOOKUP("JSTA"&amp;G65,data!$A$2:$Y$36320,23,FALSE))</f>
        <v/>
      </c>
      <c r="J65" s="91" t="str">
        <f>IF(G65="","",VLOOKUP("JSTA"&amp;G65,data!$A$2:$Y$36320,15,FALSE))</f>
        <v/>
      </c>
      <c r="K65" s="46"/>
      <c r="L65" s="47"/>
    </row>
    <row r="66" spans="1:12" ht="18.95" customHeight="1" x14ac:dyDescent="0.15">
      <c r="A66" s="127">
        <v>30</v>
      </c>
      <c r="B66" s="48" t="str">
        <f>IF(G66="","",VLOOKUP("JSTA"&amp;G66,data!$A$2:$Y$36320,2,FALSE)&amp;"　"&amp;VLOOKUP("JSTA"&amp;G66,data!$A$2:$Y$36320,3,FALSE))</f>
        <v/>
      </c>
      <c r="C66" s="38" t="str">
        <f>IF(G66="","",参加組数一覧!$E$4)</f>
        <v/>
      </c>
      <c r="D66" s="39" t="str">
        <f>IF($G66="","",(VLOOKUP("JSTA"&amp;$G66,data!$A$2:$Y$36320,9,0)))</f>
        <v/>
      </c>
      <c r="E66" s="38" t="str">
        <f>IF(G66="","",DATEDIF(F66,参加組数一覧!$F$1,"y"))</f>
        <v/>
      </c>
      <c r="F66" s="53" t="str">
        <f>IF(G66="","",VLOOKUP("JSTA"&amp;G66,data!$A$2:$Y$36320,7,FALSE))</f>
        <v/>
      </c>
      <c r="G66" s="40"/>
      <c r="H66" s="87" t="str">
        <f>IF(C66="","",VLOOKUP("JSTA"&amp;G66,data!$A$2:$Y$36320,20,FALSE))</f>
        <v/>
      </c>
      <c r="I66" s="96" t="str">
        <f>IF(C66="","",VLOOKUP("JSTA"&amp;G66,data!$A$2:$Y$36320,23,FALSE))</f>
        <v/>
      </c>
      <c r="J66" s="88" t="str">
        <f>IF(G66="","",VLOOKUP("JSTA"&amp;G66,data!$A$2:$Y$36320,15,FALSE))</f>
        <v/>
      </c>
      <c r="K66" s="41"/>
      <c r="L66" s="42"/>
    </row>
    <row r="67" spans="1:12" ht="18.95" customHeight="1" x14ac:dyDescent="0.15">
      <c r="A67" s="127"/>
      <c r="B67" s="58" t="str">
        <f>IF(G67="","",VLOOKUP("JSTA"&amp;G67,data!$A$2:$Y$36320,2,FALSE)&amp;"　"&amp;VLOOKUP("JSTA"&amp;G67,data!$A$2:$Y$36320,3,FALSE))</f>
        <v/>
      </c>
      <c r="C67" s="43" t="str">
        <f>IF(G67="","",参加組数一覧!$E$4)</f>
        <v/>
      </c>
      <c r="D67" s="44" t="str">
        <f>IF($G67="","",(VLOOKUP("JSTA"&amp;$G67,data!$A$2:$Y$36320,9,0)))</f>
        <v/>
      </c>
      <c r="E67" s="43" t="str">
        <f>IF(G67="","",DATEDIF(F67,参加組数一覧!$F$1,"y"))</f>
        <v/>
      </c>
      <c r="F67" s="54" t="str">
        <f>IF(G67="","",VLOOKUP("JSTA"&amp;G67,data!$A$2:$Y$36320,7,FALSE))</f>
        <v/>
      </c>
      <c r="G67" s="45"/>
      <c r="H67" s="89" t="str">
        <f>IF(C67="","",VLOOKUP("JSTA"&amp;G67,data!$A$2:$Y$36320,20,FALSE))</f>
        <v/>
      </c>
      <c r="I67" s="95" t="str">
        <f>IF(C67="","",VLOOKUP("JSTA"&amp;G67,data!$A$2:$Y$36320,23,FALSE))</f>
        <v/>
      </c>
      <c r="J67" s="90" t="str">
        <f>IF(G67="","",VLOOKUP("JSTA"&amp;G67,data!$A$2:$Y$36320,15,FALSE))</f>
        <v/>
      </c>
      <c r="K67" s="46"/>
      <c r="L67" s="47"/>
    </row>
    <row r="68" spans="1:12" ht="18.95" customHeight="1" x14ac:dyDescent="0.15">
      <c r="A68" s="127">
        <v>31</v>
      </c>
      <c r="B68" s="48" t="str">
        <f>IF(G68="","",VLOOKUP("JSTA"&amp;G68,data!$A$2:$Y$36320,2,FALSE)&amp;"　"&amp;VLOOKUP("JSTA"&amp;G68,data!$A$2:$Y$36320,3,FALSE))</f>
        <v/>
      </c>
      <c r="C68" s="38" t="str">
        <f>IF(G68="","",参加組数一覧!$E$4)</f>
        <v/>
      </c>
      <c r="D68" s="39" t="str">
        <f>IF($G68="","",(VLOOKUP("JSTA"&amp;$G68,data!$A$2:$Y$36320,9,0)))</f>
        <v/>
      </c>
      <c r="E68" s="38" t="str">
        <f>IF(G68="","",DATEDIF(F68,参加組数一覧!$F$1,"y"))</f>
        <v/>
      </c>
      <c r="F68" s="53" t="str">
        <f>IF(G68="","",VLOOKUP("JSTA"&amp;G68,data!$A$2:$Y$36320,7,FALSE))</f>
        <v/>
      </c>
      <c r="G68" s="40"/>
      <c r="H68" s="87" t="str">
        <f>IF(C68="","",VLOOKUP("JSTA"&amp;G68,data!$A$2:$Y$36320,20,FALSE))</f>
        <v/>
      </c>
      <c r="I68" s="96" t="str">
        <f>IF(C68="","",VLOOKUP("JSTA"&amp;G68,data!$A$2:$Y$36320,23,FALSE))</f>
        <v/>
      </c>
      <c r="J68" s="88" t="str">
        <f>IF(G68="","",VLOOKUP("JSTA"&amp;G68,data!$A$2:$Y$36320,15,FALSE))</f>
        <v/>
      </c>
      <c r="K68" s="41"/>
      <c r="L68" s="42"/>
    </row>
    <row r="69" spans="1:12" ht="18.95" customHeight="1" x14ac:dyDescent="0.15">
      <c r="A69" s="127"/>
      <c r="B69" s="58" t="str">
        <f>IF(G69="","",VLOOKUP("JSTA"&amp;G69,data!$A$2:$Y$36320,2,FALSE)&amp;"　"&amp;VLOOKUP("JSTA"&amp;G69,data!$A$2:$Y$36320,3,FALSE))</f>
        <v/>
      </c>
      <c r="C69" s="43" t="str">
        <f>IF(G69="","",参加組数一覧!$E$4)</f>
        <v/>
      </c>
      <c r="D69" s="44" t="str">
        <f>IF($G69="","",(VLOOKUP("JSTA"&amp;$G69,data!$A$2:$Y$36320,9,0)))</f>
        <v/>
      </c>
      <c r="E69" s="43" t="str">
        <f>IF(G69="","",DATEDIF(F69,参加組数一覧!$F$1,"y"))</f>
        <v/>
      </c>
      <c r="F69" s="54" t="str">
        <f>IF(G69="","",VLOOKUP("JSTA"&amp;G69,data!$A$2:$Y$36320,7,FALSE))</f>
        <v/>
      </c>
      <c r="G69" s="45"/>
      <c r="H69" s="56" t="str">
        <f>IF(C69="","",VLOOKUP("JSTA"&amp;G69,data!$A$2:$Y$36320,20,FALSE))</f>
        <v/>
      </c>
      <c r="I69" s="97" t="str">
        <f>IF(C69="","",VLOOKUP("JSTA"&amp;G69,data!$A$2:$Y$36320,23,FALSE))</f>
        <v/>
      </c>
      <c r="J69" s="10" t="str">
        <f>IF(G69="","",VLOOKUP("JSTA"&amp;G69,data!$A$2:$Y$36320,15,FALSE))</f>
        <v/>
      </c>
      <c r="K69" s="46"/>
      <c r="L69" s="47"/>
    </row>
    <row r="70" spans="1:12" ht="18.95" customHeight="1" x14ac:dyDescent="0.15">
      <c r="A70" s="127">
        <v>32</v>
      </c>
      <c r="B70" s="48" t="str">
        <f>IF(G70="","",VLOOKUP("JSTA"&amp;G70,data!$A$2:$Y$36320,2,FALSE)&amp;"　"&amp;VLOOKUP("JSTA"&amp;G70,data!$A$2:$Y$36320,3,FALSE))</f>
        <v/>
      </c>
      <c r="C70" s="38" t="str">
        <f>IF(G70="","",参加組数一覧!$E$4)</f>
        <v/>
      </c>
      <c r="D70" s="39" t="str">
        <f>IF($G70="","",(VLOOKUP("JSTA"&amp;$G70,data!$A$2:$Y$36320,9,0)))</f>
        <v/>
      </c>
      <c r="E70" s="38" t="str">
        <f>IF(G70="","",DATEDIF(F70,参加組数一覧!$F$1,"y"))</f>
        <v/>
      </c>
      <c r="F70" s="53" t="str">
        <f>IF(G70="","",VLOOKUP("JSTA"&amp;G70,data!$A$2:$Y$36320,7,FALSE))</f>
        <v/>
      </c>
      <c r="G70" s="40"/>
      <c r="H70" s="87" t="str">
        <f>IF(C70="","",VLOOKUP("JSTA"&amp;G70,data!$A$2:$Y$36320,20,FALSE))</f>
        <v/>
      </c>
      <c r="I70" s="96" t="str">
        <f>IF(C70="","",VLOOKUP("JSTA"&amp;G70,data!$A$2:$Y$36320,23,FALSE))</f>
        <v/>
      </c>
      <c r="J70" s="88" t="str">
        <f>IF(G70="","",VLOOKUP("JSTA"&amp;G70,data!$A$2:$Y$36320,15,FALSE))</f>
        <v/>
      </c>
      <c r="K70" s="41"/>
      <c r="L70" s="42"/>
    </row>
    <row r="71" spans="1:12" ht="18.95" customHeight="1" x14ac:dyDescent="0.15">
      <c r="A71" s="127"/>
      <c r="B71" s="58" t="str">
        <f>IF(G71="","",VLOOKUP("JSTA"&amp;G71,data!$A$2:$Y$36320,2,FALSE)&amp;"　"&amp;VLOOKUP("JSTA"&amp;G71,data!$A$2:$Y$36320,3,FALSE))</f>
        <v/>
      </c>
      <c r="C71" s="43" t="str">
        <f>IF(G71="","",参加組数一覧!$E$4)</f>
        <v/>
      </c>
      <c r="D71" s="44" t="str">
        <f>IF($G71="","",(VLOOKUP("JSTA"&amp;$G71,data!$A$2:$Y$36320,9,0)))</f>
        <v/>
      </c>
      <c r="E71" s="43" t="str">
        <f>IF(G71="","",DATEDIF(F71,参加組数一覧!$F$1,"y"))</f>
        <v/>
      </c>
      <c r="F71" s="54" t="str">
        <f>IF(G71="","",VLOOKUP("JSTA"&amp;G71,data!$A$2:$Y$36320,7,FALSE))</f>
        <v/>
      </c>
      <c r="G71" s="45"/>
      <c r="H71" s="56" t="str">
        <f>IF(C71="","",VLOOKUP("JSTA"&amp;G71,data!$A$2:$Y$36320,20,FALSE))</f>
        <v/>
      </c>
      <c r="I71" s="97" t="str">
        <f>IF(C71="","",VLOOKUP("JSTA"&amp;G71,data!$A$2:$Y$36320,23,FALSE))</f>
        <v/>
      </c>
      <c r="J71" s="10" t="str">
        <f>IF(G71="","",VLOOKUP("JSTA"&amp;G71,data!$A$2:$Y$36320,15,FALSE))</f>
        <v/>
      </c>
      <c r="K71" s="46"/>
      <c r="L71" s="47"/>
    </row>
    <row r="72" spans="1:12" ht="18.95" customHeight="1" x14ac:dyDescent="0.15">
      <c r="A72" s="127">
        <v>33</v>
      </c>
      <c r="B72" s="48" t="str">
        <f>IF(G72="","",VLOOKUP("JSTA"&amp;G72,data!$A$2:$Y$36320,2,FALSE)&amp;"　"&amp;VLOOKUP("JSTA"&amp;G72,data!$A$2:$Y$36320,3,FALSE))</f>
        <v/>
      </c>
      <c r="C72" s="38" t="str">
        <f>IF(G72="","",参加組数一覧!$E$4)</f>
        <v/>
      </c>
      <c r="D72" s="39" t="str">
        <f>IF($G72="","",(VLOOKUP("JSTA"&amp;$G72,data!$A$2:$Y$36320,9,0)))</f>
        <v/>
      </c>
      <c r="E72" s="38" t="str">
        <f>IF(G72="","",DATEDIF(F72,参加組数一覧!$F$1,"y"))</f>
        <v/>
      </c>
      <c r="F72" s="53" t="str">
        <f>IF(G72="","",VLOOKUP("JSTA"&amp;G72,data!$A$2:$Y$36320,7,FALSE))</f>
        <v/>
      </c>
      <c r="G72" s="40"/>
      <c r="H72" s="85" t="str">
        <f>IF(C72="","",VLOOKUP("JSTA"&amp;G72,data!$A$2:$Y$36320,20,FALSE))</f>
        <v/>
      </c>
      <c r="I72" s="94" t="str">
        <f>IF(C72="","",VLOOKUP("JSTA"&amp;G72,data!$A$2:$Y$36320,23,FALSE))</f>
        <v/>
      </c>
      <c r="J72" s="86" t="str">
        <f>IF(G72="","",VLOOKUP("JSTA"&amp;G72,data!$A$2:$Y$36320,15,FALSE))</f>
        <v/>
      </c>
      <c r="K72" s="41"/>
      <c r="L72" s="42"/>
    </row>
    <row r="73" spans="1:12" ht="18.95" customHeight="1" x14ac:dyDescent="0.15">
      <c r="A73" s="127"/>
      <c r="B73" s="58" t="str">
        <f>IF(G73="","",VLOOKUP("JSTA"&amp;G73,data!$A$2:$Y$36320,2,FALSE)&amp;"　"&amp;VLOOKUP("JSTA"&amp;G73,data!$A$2:$Y$36320,3,FALSE))</f>
        <v/>
      </c>
      <c r="C73" s="43" t="str">
        <f>IF(G73="","",参加組数一覧!$E$4)</f>
        <v/>
      </c>
      <c r="D73" s="44" t="str">
        <f>IF($G73="","",(VLOOKUP("JSTA"&amp;$G73,data!$A$2:$Y$36320,9,0)))</f>
        <v/>
      </c>
      <c r="E73" s="43" t="str">
        <f>IF(G73="","",DATEDIF(F73,参加組数一覧!$F$1,"y"))</f>
        <v/>
      </c>
      <c r="F73" s="54" t="str">
        <f>IF(G73="","",VLOOKUP("JSTA"&amp;G73,data!$A$2:$Y$36320,7,FALSE))</f>
        <v/>
      </c>
      <c r="G73" s="45"/>
      <c r="H73" s="89" t="str">
        <f>IF(C73="","",VLOOKUP("JSTA"&amp;G73,data!$A$2:$Y$36320,20,FALSE))</f>
        <v/>
      </c>
      <c r="I73" s="95" t="str">
        <f>IF(C73="","",VLOOKUP("JSTA"&amp;G73,data!$A$2:$Y$36320,23,FALSE))</f>
        <v/>
      </c>
      <c r="J73" s="91" t="str">
        <f>IF(G73="","",VLOOKUP("JSTA"&amp;G73,data!$A$2:$Y$36320,15,FALSE))</f>
        <v/>
      </c>
      <c r="K73" s="46"/>
      <c r="L73" s="47"/>
    </row>
    <row r="74" spans="1:12" ht="18.95" customHeight="1" x14ac:dyDescent="0.15">
      <c r="A74" s="127">
        <v>34</v>
      </c>
      <c r="B74" s="48" t="str">
        <f>IF(G74="","",VLOOKUP("JSTA"&amp;G74,data!$A$2:$Y$36320,2,FALSE)&amp;"　"&amp;VLOOKUP("JSTA"&amp;G74,data!$A$2:$Y$36320,3,FALSE))</f>
        <v/>
      </c>
      <c r="C74" s="38" t="str">
        <f>IF(G74="","",参加組数一覧!$E$4)</f>
        <v/>
      </c>
      <c r="D74" s="39" t="str">
        <f>IF($G74="","",(VLOOKUP("JSTA"&amp;$G74,data!$A$2:$Y$36320,9,0)))</f>
        <v/>
      </c>
      <c r="E74" s="38" t="str">
        <f>IF(G74="","",DATEDIF(F74,参加組数一覧!$F$1,"y"))</f>
        <v/>
      </c>
      <c r="F74" s="53" t="str">
        <f>IF(G74="","",VLOOKUP("JSTA"&amp;G74,data!$A$2:$Y$36320,7,FALSE))</f>
        <v/>
      </c>
      <c r="G74" s="40"/>
      <c r="H74" s="87" t="str">
        <f>IF(C74="","",VLOOKUP("JSTA"&amp;G74,data!$A$2:$Y$36320,20,FALSE))</f>
        <v/>
      </c>
      <c r="I74" s="96" t="str">
        <f>IF(C74="","",VLOOKUP("JSTA"&amp;G74,data!$A$2:$Y$36320,23,FALSE))</f>
        <v/>
      </c>
      <c r="J74" s="88" t="str">
        <f>IF(G74="","",VLOOKUP("JSTA"&amp;G74,data!$A$2:$Y$36320,15,FALSE))</f>
        <v/>
      </c>
      <c r="K74" s="41"/>
      <c r="L74" s="42"/>
    </row>
    <row r="75" spans="1:12" ht="18.95" customHeight="1" x14ac:dyDescent="0.15">
      <c r="A75" s="127"/>
      <c r="B75" s="58" t="str">
        <f>IF(G75="","",VLOOKUP("JSTA"&amp;G75,data!$A$2:$Y$36320,2,FALSE)&amp;"　"&amp;VLOOKUP("JSTA"&amp;G75,data!$A$2:$Y$36320,3,FALSE))</f>
        <v/>
      </c>
      <c r="C75" s="43" t="str">
        <f>IF(G75="","",参加組数一覧!$E$4)</f>
        <v/>
      </c>
      <c r="D75" s="44" t="str">
        <f>IF($G75="","",(VLOOKUP("JSTA"&amp;$G75,data!$A$2:$Y$36320,9,0)))</f>
        <v/>
      </c>
      <c r="E75" s="43" t="str">
        <f>IF(G75="","",DATEDIF(F75,参加組数一覧!$F$1,"y"))</f>
        <v/>
      </c>
      <c r="F75" s="54" t="str">
        <f>IF(G75="","",VLOOKUP("JSTA"&amp;G75,data!$A$2:$Y$36320,7,FALSE))</f>
        <v/>
      </c>
      <c r="G75" s="45"/>
      <c r="H75" s="89" t="str">
        <f>IF(C75="","",VLOOKUP("JSTA"&amp;G75,data!$A$2:$Y$36320,20,FALSE))</f>
        <v/>
      </c>
      <c r="I75" s="95" t="str">
        <f>IF(C75="","",VLOOKUP("JSTA"&amp;G75,data!$A$2:$Y$36320,23,FALSE))</f>
        <v/>
      </c>
      <c r="J75" s="91" t="str">
        <f>IF(G75="","",VLOOKUP("JSTA"&amp;G75,data!$A$2:$Y$36320,15,FALSE))</f>
        <v/>
      </c>
      <c r="K75" s="46"/>
      <c r="L75" s="47"/>
    </row>
    <row r="76" spans="1:12" ht="18.95" customHeight="1" x14ac:dyDescent="0.15">
      <c r="A76" s="127">
        <v>35</v>
      </c>
      <c r="B76" s="48" t="str">
        <f>IF(G76="","",VLOOKUP("JSTA"&amp;G76,data!$A$2:$Y$36320,2,FALSE)&amp;"　"&amp;VLOOKUP("JSTA"&amp;G76,data!$A$2:$Y$36320,3,FALSE))</f>
        <v/>
      </c>
      <c r="C76" s="38" t="str">
        <f>IF(G76="","",参加組数一覧!$E$4)</f>
        <v/>
      </c>
      <c r="D76" s="39" t="str">
        <f>IF($G76="","",(VLOOKUP("JSTA"&amp;$G76,data!$A$2:$Y$36320,9,0)))</f>
        <v/>
      </c>
      <c r="E76" s="38" t="str">
        <f>IF(G76="","",DATEDIF(F76,参加組数一覧!$F$1,"y"))</f>
        <v/>
      </c>
      <c r="F76" s="53" t="str">
        <f>IF(G76="","",VLOOKUP("JSTA"&amp;G76,data!$A$2:$Y$36320,7,FALSE))</f>
        <v/>
      </c>
      <c r="G76" s="40"/>
      <c r="H76" s="87" t="str">
        <f>IF(C76="","",VLOOKUP("JSTA"&amp;G76,data!$A$2:$Y$36320,20,FALSE))</f>
        <v/>
      </c>
      <c r="I76" s="96" t="str">
        <f>IF(C76="","",VLOOKUP("JSTA"&amp;G76,data!$A$2:$Y$36320,23,FALSE))</f>
        <v/>
      </c>
      <c r="J76" s="88" t="str">
        <f>IF(G76="","",VLOOKUP("JSTA"&amp;G76,data!$A$2:$Y$36320,15,FALSE))</f>
        <v/>
      </c>
      <c r="K76" s="41"/>
      <c r="L76" s="42"/>
    </row>
    <row r="77" spans="1:12" ht="18.95" customHeight="1" x14ac:dyDescent="0.15">
      <c r="A77" s="127"/>
      <c r="B77" s="58" t="str">
        <f>IF(G77="","",VLOOKUP("JSTA"&amp;G77,data!$A$2:$Y$36320,2,FALSE)&amp;"　"&amp;VLOOKUP("JSTA"&amp;G77,data!$A$2:$Y$36320,3,FALSE))</f>
        <v/>
      </c>
      <c r="C77" s="43" t="str">
        <f>IF(G77="","",参加組数一覧!$E$4)</f>
        <v/>
      </c>
      <c r="D77" s="44" t="str">
        <f>IF($G77="","",(VLOOKUP("JSTA"&amp;$G77,data!$A$2:$Y$36320,9,0)))</f>
        <v/>
      </c>
      <c r="E77" s="43" t="str">
        <f>IF(G77="","",DATEDIF(F77,参加組数一覧!$F$1,"y"))</f>
        <v/>
      </c>
      <c r="F77" s="54" t="str">
        <f>IF(G77="","",VLOOKUP("JSTA"&amp;G77,data!$A$2:$Y$36320,7,FALSE))</f>
        <v/>
      </c>
      <c r="G77" s="45"/>
      <c r="H77" s="89" t="str">
        <f>IF(C77="","",VLOOKUP("JSTA"&amp;G77,data!$A$2:$Y$36320,20,FALSE))</f>
        <v/>
      </c>
      <c r="I77" s="95" t="str">
        <f>IF(C77="","",VLOOKUP("JSTA"&amp;G77,data!$A$2:$Y$36320,23,FALSE))</f>
        <v/>
      </c>
      <c r="J77" s="91" t="str">
        <f>IF(G77="","",VLOOKUP("JSTA"&amp;G77,data!$A$2:$Y$36320,15,FALSE))</f>
        <v/>
      </c>
      <c r="K77" s="46"/>
      <c r="L77" s="47"/>
    </row>
    <row r="78" spans="1:12" ht="18.95" customHeight="1" x14ac:dyDescent="0.15">
      <c r="E78" s="1"/>
      <c r="G78" s="1"/>
      <c r="H78" s="1"/>
      <c r="I78" s="1"/>
      <c r="J78" s="1"/>
    </row>
    <row r="79" spans="1:12" ht="18.95" customHeight="1" x14ac:dyDescent="0.15">
      <c r="E79" s="1"/>
      <c r="G79" s="1"/>
      <c r="H79" s="1"/>
      <c r="I79" s="1"/>
      <c r="J79" s="1"/>
    </row>
    <row r="80" spans="1:12" ht="18.95" customHeight="1" x14ac:dyDescent="0.15">
      <c r="E80" s="1"/>
      <c r="G80" s="1"/>
      <c r="H80" s="1"/>
      <c r="I80" s="1"/>
      <c r="J80" s="1"/>
    </row>
    <row r="81" spans="5:10" ht="18.95" customHeight="1" x14ac:dyDescent="0.15">
      <c r="E81" s="1"/>
      <c r="G81" s="1"/>
      <c r="H81" s="1"/>
      <c r="I81" s="1"/>
      <c r="J81" s="1"/>
    </row>
  </sheetData>
  <mergeCells count="49">
    <mergeCell ref="A68:A69"/>
    <mergeCell ref="A70:A71"/>
    <mergeCell ref="A72:A73"/>
    <mergeCell ref="A74:A75"/>
    <mergeCell ref="A76:A77"/>
    <mergeCell ref="A58:A59"/>
    <mergeCell ref="A60:A61"/>
    <mergeCell ref="A62:A63"/>
    <mergeCell ref="A64:A65"/>
    <mergeCell ref="A66:A67"/>
    <mergeCell ref="A48:A49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J6:J7"/>
    <mergeCell ref="L6:L7"/>
    <mergeCell ref="A32:A33"/>
    <mergeCell ref="A34:A35"/>
    <mergeCell ref="A36:A37"/>
    <mergeCell ref="A28:A29"/>
    <mergeCell ref="A30:A31"/>
    <mergeCell ref="A24:A25"/>
    <mergeCell ref="A26:A27"/>
    <mergeCell ref="E6:E7"/>
    <mergeCell ref="A16:A17"/>
    <mergeCell ref="A18:A19"/>
    <mergeCell ref="A20:A21"/>
    <mergeCell ref="A22:A23"/>
    <mergeCell ref="A8:A9"/>
    <mergeCell ref="A10:A11"/>
    <mergeCell ref="B1:G2"/>
    <mergeCell ref="C3:C4"/>
    <mergeCell ref="D3:D4"/>
    <mergeCell ref="G3:L3"/>
    <mergeCell ref="G4:L4"/>
    <mergeCell ref="G6:G7"/>
    <mergeCell ref="F6:F7"/>
    <mergeCell ref="H6:I6"/>
    <mergeCell ref="A12:A13"/>
    <mergeCell ref="A14:A15"/>
    <mergeCell ref="B6:B7"/>
    <mergeCell ref="C6:C7"/>
    <mergeCell ref="D6:D7"/>
  </mergeCells>
  <phoneticPr fontId="3"/>
  <conditionalFormatting sqref="E8:E31">
    <cfRule type="cellIs" dxfId="4" priority="1" stopIfTrue="1" operator="lessThan">
      <formula>45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  <rowBreaks count="1" manualBreakCount="1">
    <brk id="4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0109B"/>
  </sheetPr>
  <dimension ref="A1:O81"/>
  <sheetViews>
    <sheetView view="pageBreakPreview" zoomScale="90" zoomScaleNormal="100" zoomScaleSheetLayoutView="90" workbookViewId="0">
      <selection activeCell="B12" sqref="B12"/>
    </sheetView>
  </sheetViews>
  <sheetFormatPr defaultColWidth="9" defaultRowHeight="18.95" customHeight="1" x14ac:dyDescent="0.15"/>
  <cols>
    <col min="1" max="1" width="5.875" style="1" customWidth="1"/>
    <col min="2" max="2" width="14.625" style="1" customWidth="1"/>
    <col min="3" max="3" width="6.875" style="1" customWidth="1"/>
    <col min="4" max="4" width="16.5" style="1" customWidth="1"/>
    <col min="5" max="5" width="6.25" style="2" customWidth="1"/>
    <col min="6" max="6" width="11.25" style="55" customWidth="1"/>
    <col min="7" max="7" width="11.5" style="2" customWidth="1"/>
    <col min="8" max="8" width="5.75" style="2" customWidth="1"/>
    <col min="9" max="9" width="11.125" style="2" customWidth="1"/>
    <col min="10" max="10" width="5.75" style="2" customWidth="1"/>
    <col min="11" max="11" width="9.75" style="1" customWidth="1"/>
    <col min="12" max="12" width="6.125" style="1" customWidth="1"/>
    <col min="13" max="13" width="7.875" style="56" customWidth="1"/>
    <col min="14" max="14" width="14" style="10" customWidth="1"/>
    <col min="15" max="16384" width="9" style="1"/>
  </cols>
  <sheetData>
    <row r="1" spans="1:15" ht="18.95" customHeight="1" x14ac:dyDescent="0.15">
      <c r="B1" s="120" t="str">
        <f>記入例!B1</f>
        <v>令和８年度第５８回東海ソフトテニス選手権大会申込書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15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</row>
    <row r="3" spans="1:15" ht="18.95" customHeight="1" x14ac:dyDescent="0.15">
      <c r="A3" s="35" t="s">
        <v>5</v>
      </c>
      <c r="B3" s="35" t="s">
        <v>187</v>
      </c>
      <c r="C3" s="121" t="s">
        <v>14</v>
      </c>
      <c r="D3" s="119" t="s">
        <v>188</v>
      </c>
      <c r="E3" s="3" t="s">
        <v>15</v>
      </c>
      <c r="F3" s="50" t="s">
        <v>8</v>
      </c>
      <c r="G3" s="122" t="s">
        <v>189</v>
      </c>
      <c r="H3" s="122"/>
      <c r="I3" s="122"/>
      <c r="J3" s="122"/>
      <c r="K3" s="122"/>
      <c r="L3" s="123"/>
    </row>
    <row r="4" spans="1:15" ht="18.95" customHeight="1" x14ac:dyDescent="0.15">
      <c r="A4" s="49" t="s">
        <v>44</v>
      </c>
      <c r="B4" s="35" t="s">
        <v>18</v>
      </c>
      <c r="C4" s="121"/>
      <c r="D4" s="119"/>
      <c r="E4" s="4" t="s">
        <v>16</v>
      </c>
      <c r="F4" s="51" t="s">
        <v>21</v>
      </c>
      <c r="G4" s="124" t="s">
        <v>190</v>
      </c>
      <c r="H4" s="124"/>
      <c r="I4" s="124"/>
      <c r="J4" s="124"/>
      <c r="K4" s="124"/>
      <c r="L4" s="125"/>
    </row>
    <row r="5" spans="1:15" ht="9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</row>
    <row r="6" spans="1:15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</row>
    <row r="7" spans="1:15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</row>
    <row r="8" spans="1:15" ht="18.95" customHeight="1" x14ac:dyDescent="0.15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40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  <c r="O8" s="10"/>
    </row>
    <row r="9" spans="1:15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45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</row>
    <row r="10" spans="1:15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40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</row>
    <row r="11" spans="1:15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45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</row>
    <row r="12" spans="1:15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40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</row>
    <row r="13" spans="1:15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5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</row>
    <row r="14" spans="1:15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</row>
    <row r="15" spans="1:15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</row>
    <row r="16" spans="1:15" ht="18.95" customHeight="1" x14ac:dyDescent="0.15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</row>
    <row r="17" spans="1:12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12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12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12" ht="18.95" customHeight="1" x14ac:dyDescent="0.15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12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</row>
    <row r="22" spans="1:12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</row>
    <row r="23" spans="1:12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</row>
    <row r="24" spans="1:12" ht="18.95" customHeight="1" x14ac:dyDescent="0.15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</row>
    <row r="25" spans="1:12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</row>
    <row r="26" spans="1:12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12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  <row r="28" spans="1:12" ht="18.95" customHeight="1" x14ac:dyDescent="0.15">
      <c r="A28" s="126">
        <v>11</v>
      </c>
      <c r="B28" s="48" t="str">
        <f>IF(G28="","",VLOOKUP("JSTA"&amp;G28,data!$A$2:$Y$36320,2,FALSE)&amp;"　"&amp;VLOOKUP("JSTA"&amp;G28,data!$A$2:$Y$36320,3,FALSE))</f>
        <v/>
      </c>
      <c r="C28" s="38" t="str">
        <f>IF(G28="","",参加組数一覧!$E$4)</f>
        <v/>
      </c>
      <c r="D28" s="39" t="str">
        <f>IF($G28="","",(VLOOKUP("JSTA"&amp;$G28,data!$A$2:$Y$36320,9,0)))</f>
        <v/>
      </c>
      <c r="E28" s="38" t="str">
        <f>IF(G28="","",DATEDIF(F28,参加組数一覧!$F$1,"y"))</f>
        <v/>
      </c>
      <c r="F28" s="53" t="str">
        <f>IF(G28="","",VLOOKUP("JSTA"&amp;G28,data!$A$2:$Y$36320,7,FALSE))</f>
        <v/>
      </c>
      <c r="G28" s="40"/>
      <c r="H28" s="87" t="str">
        <f>IF(C28="","",VLOOKUP("JSTA"&amp;G28,data!$A$2:$Y$36320,20,FALSE))</f>
        <v/>
      </c>
      <c r="I28" s="96" t="str">
        <f>IF(C28="","",VLOOKUP("JSTA"&amp;G28,data!$A$2:$Y$36320,23,FALSE))</f>
        <v/>
      </c>
      <c r="J28" s="88" t="str">
        <f>IF(G28="","",VLOOKUP("JSTA"&amp;G28,data!$A$2:$Y$36320,15,FALSE))</f>
        <v/>
      </c>
      <c r="K28" s="41"/>
      <c r="L28" s="42"/>
    </row>
    <row r="29" spans="1:12" ht="18.95" customHeight="1" x14ac:dyDescent="0.15">
      <c r="A29" s="127"/>
      <c r="B29" s="58" t="str">
        <f>IF(G29="","",VLOOKUP("JSTA"&amp;G29,data!$A$2:$Y$36320,2,FALSE)&amp;"　"&amp;VLOOKUP("JSTA"&amp;G29,data!$A$2:$Y$36320,3,FALSE))</f>
        <v/>
      </c>
      <c r="C29" s="43" t="str">
        <f>IF(G29="","",参加組数一覧!$E$4)</f>
        <v/>
      </c>
      <c r="D29" s="44" t="str">
        <f>IF($G29="","",(VLOOKUP("JSTA"&amp;$G29,data!$A$2:$Y$36320,9,0)))</f>
        <v/>
      </c>
      <c r="E29" s="43" t="str">
        <f>IF(G29="","",DATEDIF(F29,参加組数一覧!$F$1,"y"))</f>
        <v/>
      </c>
      <c r="F29" s="54" t="str">
        <f>IF(G29="","",VLOOKUP("JSTA"&amp;G29,data!$A$2:$Y$36320,7,FALSE))</f>
        <v/>
      </c>
      <c r="G29" s="45"/>
      <c r="H29" s="89" t="str">
        <f>IF(C29="","",VLOOKUP("JSTA"&amp;G29,data!$A$2:$Y$36320,20,FALSE))</f>
        <v/>
      </c>
      <c r="I29" s="95" t="str">
        <f>IF(C29="","",VLOOKUP("JSTA"&amp;G29,data!$A$2:$Y$36320,23,FALSE))</f>
        <v/>
      </c>
      <c r="J29" s="90" t="str">
        <f>IF(G29="","",VLOOKUP("JSTA"&amp;G29,data!$A$2:$Y$36320,15,FALSE))</f>
        <v/>
      </c>
      <c r="K29" s="46"/>
      <c r="L29" s="47"/>
    </row>
    <row r="30" spans="1:12" ht="18.95" customHeight="1" x14ac:dyDescent="0.15">
      <c r="A30" s="127">
        <v>12</v>
      </c>
      <c r="B30" s="48" t="str">
        <f>IF(G30="","",VLOOKUP("JSTA"&amp;G30,data!$A$2:$Y$36320,2,FALSE)&amp;"　"&amp;VLOOKUP("JSTA"&amp;G30,data!$A$2:$Y$36320,3,FALSE))</f>
        <v/>
      </c>
      <c r="C30" s="38" t="str">
        <f>IF(G30="","",参加組数一覧!$E$4)</f>
        <v/>
      </c>
      <c r="D30" s="39" t="str">
        <f>IF($G30="","",(VLOOKUP("JSTA"&amp;$G30,data!$A$2:$Y$36320,9,0)))</f>
        <v/>
      </c>
      <c r="E30" s="38" t="str">
        <f>IF(G30="","",DATEDIF(F30,参加組数一覧!$F$1,"y"))</f>
        <v/>
      </c>
      <c r="F30" s="53" t="str">
        <f>IF(G30="","",VLOOKUP("JSTA"&amp;G30,data!$A$2:$Y$36320,7,FALSE))</f>
        <v/>
      </c>
      <c r="G30" s="40"/>
      <c r="H30" s="87" t="str">
        <f>IF(C30="","",VLOOKUP("JSTA"&amp;G30,data!$A$2:$Y$36320,20,FALSE))</f>
        <v/>
      </c>
      <c r="I30" s="96" t="str">
        <f>IF(C30="","",VLOOKUP("JSTA"&amp;G30,data!$A$2:$Y$36320,23,FALSE))</f>
        <v/>
      </c>
      <c r="J30" s="88" t="str">
        <f>IF(G30="","",VLOOKUP("JSTA"&amp;G30,data!$A$2:$Y$36320,15,FALSE))</f>
        <v/>
      </c>
      <c r="K30" s="41"/>
      <c r="L30" s="42"/>
    </row>
    <row r="31" spans="1:12" ht="18.95" customHeight="1" x14ac:dyDescent="0.15">
      <c r="A31" s="127"/>
      <c r="B31" s="58" t="str">
        <f>IF(G31="","",VLOOKUP("JSTA"&amp;G31,data!$A$2:$Y$36320,2,FALSE)&amp;"　"&amp;VLOOKUP("JSTA"&amp;G31,data!$A$2:$Y$36320,3,FALSE))</f>
        <v/>
      </c>
      <c r="C31" s="43" t="str">
        <f>IF(G31="","",参加組数一覧!$E$4)</f>
        <v/>
      </c>
      <c r="D31" s="44" t="str">
        <f>IF($G31="","",(VLOOKUP("JSTA"&amp;$G31,data!$A$2:$Y$36320,9,0)))</f>
        <v/>
      </c>
      <c r="E31" s="43" t="str">
        <f>IF(G31="","",DATEDIF(F31,参加組数一覧!$F$1,"y"))</f>
        <v/>
      </c>
      <c r="F31" s="54" t="str">
        <f>IF(G31="","",VLOOKUP("JSTA"&amp;G31,data!$A$2:$Y$36320,7,FALSE))</f>
        <v/>
      </c>
      <c r="G31" s="45"/>
      <c r="H31" s="56" t="str">
        <f>IF(C31="","",VLOOKUP("JSTA"&amp;G31,data!$A$2:$Y$36320,20,FALSE))</f>
        <v/>
      </c>
      <c r="I31" s="97" t="str">
        <f>IF(C31="","",VLOOKUP("JSTA"&amp;G31,data!$A$2:$Y$36320,23,FALSE))</f>
        <v/>
      </c>
      <c r="J31" s="10" t="str">
        <f>IF(G31="","",VLOOKUP("JSTA"&amp;G31,data!$A$2:$Y$36320,15,FALSE))</f>
        <v/>
      </c>
      <c r="K31" s="46"/>
      <c r="L31" s="47"/>
    </row>
    <row r="32" spans="1:12" ht="18.95" customHeight="1" x14ac:dyDescent="0.15">
      <c r="A32" s="126">
        <v>13</v>
      </c>
      <c r="B32" s="48" t="str">
        <f>IF(G32="","",VLOOKUP("JSTA"&amp;G32,data!$A$2:$Y$36320,2,FALSE)&amp;"　"&amp;VLOOKUP("JSTA"&amp;G32,data!$A$2:$Y$36320,3,FALSE))</f>
        <v/>
      </c>
      <c r="C32" s="38" t="str">
        <f>IF(G32="","",参加組数一覧!$E$4)</f>
        <v/>
      </c>
      <c r="D32" s="39" t="str">
        <f>IF($G32="","",(VLOOKUP("JSTA"&amp;$G32,data!$A$2:$Y$36320,9,0)))</f>
        <v/>
      </c>
      <c r="E32" s="38" t="str">
        <f>IF(G32="","",DATEDIF(F32,参加組数一覧!$F$1,"y"))</f>
        <v/>
      </c>
      <c r="F32" s="53" t="str">
        <f>IF(G32="","",VLOOKUP("JSTA"&amp;G32,data!$A$2:$Y$36320,7,FALSE))</f>
        <v/>
      </c>
      <c r="G32" s="40"/>
      <c r="H32" s="85" t="str">
        <f>IF(C32="","",VLOOKUP("JSTA"&amp;G32,data!$A$2:$Y$36320,20,FALSE))</f>
        <v/>
      </c>
      <c r="I32" s="94" t="str">
        <f>IF(C32="","",VLOOKUP("JSTA"&amp;G32,data!$A$2:$Y$36320,23,FALSE))</f>
        <v/>
      </c>
      <c r="J32" s="86" t="str">
        <f>IF(G32="","",VLOOKUP("JSTA"&amp;G32,data!$A$2:$Y$36320,15,FALSE))</f>
        <v/>
      </c>
      <c r="K32" s="41"/>
      <c r="L32" s="42"/>
    </row>
    <row r="33" spans="1:12" ht="18.95" customHeight="1" x14ac:dyDescent="0.15">
      <c r="A33" s="127"/>
      <c r="B33" s="58" t="str">
        <f>IF(G33="","",VLOOKUP("JSTA"&amp;G33,data!$A$2:$Y$36320,2,FALSE)&amp;"　"&amp;VLOOKUP("JSTA"&amp;G33,data!$A$2:$Y$36320,3,FALSE))</f>
        <v/>
      </c>
      <c r="C33" s="43" t="str">
        <f>IF(G33="","",参加組数一覧!$E$4)</f>
        <v/>
      </c>
      <c r="D33" s="44" t="str">
        <f>IF($G33="","",(VLOOKUP("JSTA"&amp;$G33,data!$A$2:$Y$36320,9,0)))</f>
        <v/>
      </c>
      <c r="E33" s="43" t="str">
        <f>IF(G33="","",DATEDIF(F33,参加組数一覧!$F$1,"y"))</f>
        <v/>
      </c>
      <c r="F33" s="54" t="str">
        <f>IF(G33="","",VLOOKUP("JSTA"&amp;G33,data!$A$2:$Y$36320,7,FALSE))</f>
        <v/>
      </c>
      <c r="G33" s="45"/>
      <c r="H33" s="89" t="str">
        <f>IF(C33="","",VLOOKUP("JSTA"&amp;G33,data!$A$2:$Y$36320,20,FALSE))</f>
        <v/>
      </c>
      <c r="I33" s="95" t="str">
        <f>IF(C33="","",VLOOKUP("JSTA"&amp;G33,data!$A$2:$Y$36320,23,FALSE))</f>
        <v/>
      </c>
      <c r="J33" s="91" t="str">
        <f>IF(G33="","",VLOOKUP("JSTA"&amp;G33,data!$A$2:$Y$36320,15,FALSE))</f>
        <v/>
      </c>
      <c r="K33" s="46"/>
      <c r="L33" s="47"/>
    </row>
    <row r="34" spans="1:12" ht="18.95" customHeight="1" x14ac:dyDescent="0.15">
      <c r="A34" s="127">
        <v>14</v>
      </c>
      <c r="B34" s="48" t="str">
        <f>IF(G34="","",VLOOKUP("JSTA"&amp;G34,data!$A$2:$Y$36320,2,FALSE)&amp;"　"&amp;VLOOKUP("JSTA"&amp;G34,data!$A$2:$Y$36320,3,FALSE))</f>
        <v/>
      </c>
      <c r="C34" s="38" t="str">
        <f>IF(G34="","",参加組数一覧!$E$4)</f>
        <v/>
      </c>
      <c r="D34" s="39" t="str">
        <f>IF($G34="","",(VLOOKUP("JSTA"&amp;$G34,data!$A$2:$Y$36320,9,0)))</f>
        <v/>
      </c>
      <c r="E34" s="38" t="str">
        <f>IF(G34="","",DATEDIF(F34,参加組数一覧!$F$1,"y"))</f>
        <v/>
      </c>
      <c r="F34" s="53" t="str">
        <f>IF(G34="","",VLOOKUP("JSTA"&amp;G34,data!$A$2:$Y$36320,7,FALSE))</f>
        <v/>
      </c>
      <c r="G34" s="40"/>
      <c r="H34" s="87" t="str">
        <f>IF(C34="","",VLOOKUP("JSTA"&amp;G34,data!$A$2:$Y$36320,20,FALSE))</f>
        <v/>
      </c>
      <c r="I34" s="96" t="str">
        <f>IF(C34="","",VLOOKUP("JSTA"&amp;G34,data!$A$2:$Y$36320,23,FALSE))</f>
        <v/>
      </c>
      <c r="J34" s="88" t="str">
        <f>IF(G34="","",VLOOKUP("JSTA"&amp;G34,data!$A$2:$Y$36320,15,FALSE))</f>
        <v/>
      </c>
      <c r="K34" s="41"/>
      <c r="L34" s="42"/>
    </row>
    <row r="35" spans="1:12" ht="18.95" customHeight="1" x14ac:dyDescent="0.15">
      <c r="A35" s="127"/>
      <c r="B35" s="58" t="str">
        <f>IF(G35="","",VLOOKUP("JSTA"&amp;G35,data!$A$2:$Y$36320,2,FALSE)&amp;"　"&amp;VLOOKUP("JSTA"&amp;G35,data!$A$2:$Y$36320,3,FALSE))</f>
        <v/>
      </c>
      <c r="C35" s="43" t="str">
        <f>IF(G35="","",参加組数一覧!$E$4)</f>
        <v/>
      </c>
      <c r="D35" s="44" t="str">
        <f>IF($G35="","",(VLOOKUP("JSTA"&amp;$G35,data!$A$2:$Y$36320,9,0)))</f>
        <v/>
      </c>
      <c r="E35" s="43" t="str">
        <f>IF(G35="","",DATEDIF(F35,参加組数一覧!$F$1,"y"))</f>
        <v/>
      </c>
      <c r="F35" s="54" t="str">
        <f>IF(G35="","",VLOOKUP("JSTA"&amp;G35,data!$A$2:$Y$36320,7,FALSE))</f>
        <v/>
      </c>
      <c r="G35" s="45"/>
      <c r="H35" s="89" t="str">
        <f>IF(C35="","",VLOOKUP("JSTA"&amp;G35,data!$A$2:$Y$36320,20,FALSE))</f>
        <v/>
      </c>
      <c r="I35" s="95" t="str">
        <f>IF(C35="","",VLOOKUP("JSTA"&amp;G35,data!$A$2:$Y$36320,23,FALSE))</f>
        <v/>
      </c>
      <c r="J35" s="91" t="str">
        <f>IF(G35="","",VLOOKUP("JSTA"&amp;G35,data!$A$2:$Y$36320,15,FALSE))</f>
        <v/>
      </c>
      <c r="K35" s="46"/>
      <c r="L35" s="47"/>
    </row>
    <row r="36" spans="1:12" ht="18.95" customHeight="1" x14ac:dyDescent="0.15">
      <c r="A36" s="126">
        <v>15</v>
      </c>
      <c r="B36" s="48" t="str">
        <f>IF(G36="","",VLOOKUP("JSTA"&amp;G36,data!$A$2:$Y$36320,2,FALSE)&amp;"　"&amp;VLOOKUP("JSTA"&amp;G36,data!$A$2:$Y$36320,3,FALSE))</f>
        <v/>
      </c>
      <c r="C36" s="38" t="str">
        <f>IF(G36="","",参加組数一覧!$E$4)</f>
        <v/>
      </c>
      <c r="D36" s="39" t="str">
        <f>IF($G36="","",(VLOOKUP("JSTA"&amp;$G36,data!$A$2:$Y$36320,9,0)))</f>
        <v/>
      </c>
      <c r="E36" s="38" t="str">
        <f>IF(G36="","",DATEDIF(F36,参加組数一覧!$F$1,"y"))</f>
        <v/>
      </c>
      <c r="F36" s="53" t="str">
        <f>IF(G36="","",VLOOKUP("JSTA"&amp;G36,data!$A$2:$Y$36320,7,FALSE))</f>
        <v/>
      </c>
      <c r="G36" s="40"/>
      <c r="H36" s="87" t="str">
        <f>IF(C36="","",VLOOKUP("JSTA"&amp;G36,data!$A$2:$Y$36320,20,FALSE))</f>
        <v/>
      </c>
      <c r="I36" s="96" t="str">
        <f>IF(C36="","",VLOOKUP("JSTA"&amp;G36,data!$A$2:$Y$36320,23,FALSE))</f>
        <v/>
      </c>
      <c r="J36" s="88" t="str">
        <f>IF(G36="","",VLOOKUP("JSTA"&amp;G36,data!$A$2:$Y$36320,15,FALSE))</f>
        <v/>
      </c>
      <c r="K36" s="41"/>
      <c r="L36" s="42"/>
    </row>
    <row r="37" spans="1:12" ht="18.95" customHeight="1" x14ac:dyDescent="0.15">
      <c r="A37" s="127"/>
      <c r="B37" s="58" t="str">
        <f>IF(G37="","",VLOOKUP("JSTA"&amp;G37,data!$A$2:$Y$36320,2,FALSE)&amp;"　"&amp;VLOOKUP("JSTA"&amp;G37,data!$A$2:$Y$36320,3,FALSE))</f>
        <v/>
      </c>
      <c r="C37" s="43" t="str">
        <f>IF(G37="","",参加組数一覧!$E$4)</f>
        <v/>
      </c>
      <c r="D37" s="44" t="str">
        <f>IF($G37="","",(VLOOKUP("JSTA"&amp;$G37,data!$A$2:$Y$36320,9,0)))</f>
        <v/>
      </c>
      <c r="E37" s="43" t="str">
        <f>IF(G37="","",DATEDIF(F37,参加組数一覧!$F$1,"y"))</f>
        <v/>
      </c>
      <c r="F37" s="54" t="str">
        <f>IF(G37="","",VLOOKUP("JSTA"&amp;G37,data!$A$2:$Y$36320,7,FALSE))</f>
        <v/>
      </c>
      <c r="G37" s="45"/>
      <c r="H37" s="89" t="str">
        <f>IF(C37="","",VLOOKUP("JSTA"&amp;G37,data!$A$2:$Y$36320,20,FALSE))</f>
        <v/>
      </c>
      <c r="I37" s="95" t="str">
        <f>IF(C37="","",VLOOKUP("JSTA"&amp;G37,data!$A$2:$Y$36320,23,FALSE))</f>
        <v/>
      </c>
      <c r="J37" s="91" t="str">
        <f>IF(G37="","",VLOOKUP("JSTA"&amp;G37,data!$A$2:$Y$36320,15,FALSE))</f>
        <v/>
      </c>
      <c r="K37" s="46"/>
      <c r="L37" s="47"/>
    </row>
    <row r="38" spans="1:12" ht="18.95" customHeight="1" x14ac:dyDescent="0.15">
      <c r="A38" s="127">
        <v>16</v>
      </c>
      <c r="B38" s="48" t="str">
        <f>IF(G38="","",VLOOKUP("JSTA"&amp;G38,data!$A$2:$Y$36320,2,FALSE)&amp;"　"&amp;VLOOKUP("JSTA"&amp;G38,data!$A$2:$Y$36320,3,FALSE))</f>
        <v/>
      </c>
      <c r="C38" s="38" t="str">
        <f>IF(G38="","",参加組数一覧!$E$4)</f>
        <v/>
      </c>
      <c r="D38" s="39" t="str">
        <f>IF($G38="","",(VLOOKUP("JSTA"&amp;$G38,data!$A$2:$Y$36320,9,0)))</f>
        <v/>
      </c>
      <c r="E38" s="38" t="str">
        <f>IF(G38="","",DATEDIF(F38,参加組数一覧!$F$1,"y"))</f>
        <v/>
      </c>
      <c r="F38" s="53" t="str">
        <f>IF(G38="","",VLOOKUP("JSTA"&amp;G38,data!$A$2:$Y$36320,7,FALSE))</f>
        <v/>
      </c>
      <c r="G38" s="40"/>
      <c r="H38" s="87" t="str">
        <f>IF(C38="","",VLOOKUP("JSTA"&amp;G38,data!$A$2:$Y$36320,20,FALSE))</f>
        <v/>
      </c>
      <c r="I38" s="96" t="str">
        <f>IF(C38="","",VLOOKUP("JSTA"&amp;G38,data!$A$2:$Y$36320,23,FALSE))</f>
        <v/>
      </c>
      <c r="J38" s="88" t="str">
        <f>IF(G38="","",VLOOKUP("JSTA"&amp;G38,data!$A$2:$Y$36320,15,FALSE))</f>
        <v/>
      </c>
      <c r="K38" s="41"/>
      <c r="L38" s="42"/>
    </row>
    <row r="39" spans="1:12" ht="18.95" customHeight="1" x14ac:dyDescent="0.15">
      <c r="A39" s="127"/>
      <c r="B39" s="58" t="str">
        <f>IF(G39="","",VLOOKUP("JSTA"&amp;G39,data!$A$2:$Y$36320,2,FALSE)&amp;"　"&amp;VLOOKUP("JSTA"&amp;G39,data!$A$2:$Y$36320,3,FALSE))</f>
        <v/>
      </c>
      <c r="C39" s="43" t="str">
        <f>IF(G39="","",参加組数一覧!$E$4)</f>
        <v/>
      </c>
      <c r="D39" s="44" t="str">
        <f>IF($G39="","",(VLOOKUP("JSTA"&amp;$G39,data!$A$2:$Y$36320,9,0)))</f>
        <v/>
      </c>
      <c r="E39" s="43" t="str">
        <f>IF(G39="","",DATEDIF(F39,参加組数一覧!$F$1,"y"))</f>
        <v/>
      </c>
      <c r="F39" s="54" t="str">
        <f>IF(G39="","",VLOOKUP("JSTA"&amp;G39,data!$A$2:$Y$36320,7,FALSE))</f>
        <v/>
      </c>
      <c r="G39" s="45"/>
      <c r="H39" s="89" t="str">
        <f>IF(C39="","",VLOOKUP("JSTA"&amp;G39,data!$A$2:$Y$36320,20,FALSE))</f>
        <v/>
      </c>
      <c r="I39" s="95" t="str">
        <f>IF(C39="","",VLOOKUP("JSTA"&amp;G39,data!$A$2:$Y$36320,23,FALSE))</f>
        <v/>
      </c>
      <c r="J39" s="91" t="str">
        <f>IF(G39="","",VLOOKUP("JSTA"&amp;G39,data!$A$2:$Y$36320,15,FALSE))</f>
        <v/>
      </c>
      <c r="K39" s="46"/>
      <c r="L39" s="47"/>
    </row>
    <row r="40" spans="1:12" ht="18.95" customHeight="1" x14ac:dyDescent="0.15">
      <c r="A40" s="126">
        <v>17</v>
      </c>
      <c r="B40" s="48" t="str">
        <f>IF(G40="","",VLOOKUP("JSTA"&amp;G40,data!$A$2:$Y$36320,2,FALSE)&amp;"　"&amp;VLOOKUP("JSTA"&amp;G40,data!$A$2:$Y$36320,3,FALSE))</f>
        <v/>
      </c>
      <c r="C40" s="38" t="str">
        <f>IF(G40="","",参加組数一覧!$E$4)</f>
        <v/>
      </c>
      <c r="D40" s="39" t="str">
        <f>IF($G40="","",(VLOOKUP("JSTA"&amp;$G40,data!$A$2:$Y$36320,9,0)))</f>
        <v/>
      </c>
      <c r="E40" s="38" t="str">
        <f>IF(G40="","",DATEDIF(F40,参加組数一覧!$F$1,"y"))</f>
        <v/>
      </c>
      <c r="F40" s="53" t="str">
        <f>IF(G40="","",VLOOKUP("JSTA"&amp;G40,data!$A$2:$Y$36320,7,FALSE))</f>
        <v/>
      </c>
      <c r="G40" s="40"/>
      <c r="H40" s="87" t="str">
        <f>IF(C40="","",VLOOKUP("JSTA"&amp;G40,data!$A$2:$Y$36320,20,FALSE))</f>
        <v/>
      </c>
      <c r="I40" s="96" t="str">
        <f>IF(C40="","",VLOOKUP("JSTA"&amp;G40,data!$A$2:$Y$36320,23,FALSE))</f>
        <v/>
      </c>
      <c r="J40" s="88" t="str">
        <f>IF(G40="","",VLOOKUP("JSTA"&amp;G40,data!$A$2:$Y$36320,15,FALSE))</f>
        <v/>
      </c>
      <c r="K40" s="41"/>
      <c r="L40" s="42"/>
    </row>
    <row r="41" spans="1:12" ht="18.95" customHeight="1" x14ac:dyDescent="0.15">
      <c r="A41" s="127"/>
      <c r="B41" s="58" t="str">
        <f>IF(G41="","",VLOOKUP("JSTA"&amp;G41,data!$A$2:$Y$36320,2,FALSE)&amp;"　"&amp;VLOOKUP("JSTA"&amp;G41,data!$A$2:$Y$36320,3,FALSE))</f>
        <v/>
      </c>
      <c r="C41" s="43" t="str">
        <f>IF(G41="","",参加組数一覧!$E$4)</f>
        <v/>
      </c>
      <c r="D41" s="44" t="str">
        <f>IF($G41="","",(VLOOKUP("JSTA"&amp;$G41,data!$A$2:$Y$36320,9,0)))</f>
        <v/>
      </c>
      <c r="E41" s="43" t="str">
        <f>IF(G41="","",DATEDIF(F41,参加組数一覧!$F$1,"y"))</f>
        <v/>
      </c>
      <c r="F41" s="54" t="str">
        <f>IF(G41="","",VLOOKUP("JSTA"&amp;G41,data!$A$2:$Y$36320,7,FALSE))</f>
        <v/>
      </c>
      <c r="G41" s="45"/>
      <c r="H41" s="89" t="str">
        <f>IF(C41="","",VLOOKUP("JSTA"&amp;G41,data!$A$2:$Y$36320,20,FALSE))</f>
        <v/>
      </c>
      <c r="I41" s="95" t="str">
        <f>IF(C41="","",VLOOKUP("JSTA"&amp;G41,data!$A$2:$Y$36320,23,FALSE))</f>
        <v/>
      </c>
      <c r="J41" s="90" t="str">
        <f>IF(G41="","",VLOOKUP("JSTA"&amp;G41,data!$A$2:$Y$36320,15,FALSE))</f>
        <v/>
      </c>
      <c r="K41" s="46"/>
      <c r="L41" s="47"/>
    </row>
    <row r="42" spans="1:12" ht="18.95" customHeight="1" x14ac:dyDescent="0.15">
      <c r="A42" s="127">
        <v>18</v>
      </c>
      <c r="B42" s="48" t="str">
        <f>IF(G42="","",VLOOKUP("JSTA"&amp;G42,data!$A$2:$Y$36320,2,FALSE)&amp;"　"&amp;VLOOKUP("JSTA"&amp;G42,data!$A$2:$Y$36320,3,FALSE))</f>
        <v/>
      </c>
      <c r="C42" s="38" t="str">
        <f>IF(G42="","",参加組数一覧!$E$4)</f>
        <v/>
      </c>
      <c r="D42" s="39" t="str">
        <f>IF($G42="","",(VLOOKUP("JSTA"&amp;$G42,data!$A$2:$Y$36320,9,0)))</f>
        <v/>
      </c>
      <c r="E42" s="38" t="str">
        <f>IF(G42="","",DATEDIF(F42,参加組数一覧!$F$1,"y"))</f>
        <v/>
      </c>
      <c r="F42" s="53" t="str">
        <f>IF(G42="","",VLOOKUP("JSTA"&amp;G42,data!$A$2:$Y$36320,7,FALSE))</f>
        <v/>
      </c>
      <c r="G42" s="40"/>
      <c r="H42" s="87" t="str">
        <f>IF(C42="","",VLOOKUP("JSTA"&amp;G42,data!$A$2:$Y$36320,20,FALSE))</f>
        <v/>
      </c>
      <c r="I42" s="96" t="str">
        <f>IF(C42="","",VLOOKUP("JSTA"&amp;G42,data!$A$2:$Y$36320,23,FALSE))</f>
        <v/>
      </c>
      <c r="J42" s="88" t="str">
        <f>IF(G42="","",VLOOKUP("JSTA"&amp;G42,data!$A$2:$Y$36320,15,FALSE))</f>
        <v/>
      </c>
      <c r="K42" s="41"/>
      <c r="L42" s="42"/>
    </row>
    <row r="43" spans="1:12" ht="18.95" customHeight="1" x14ac:dyDescent="0.15">
      <c r="A43" s="127"/>
      <c r="B43" s="58" t="str">
        <f>IF(G43="","",VLOOKUP("JSTA"&amp;G43,data!$A$2:$Y$36320,2,FALSE)&amp;"　"&amp;VLOOKUP("JSTA"&amp;G43,data!$A$2:$Y$36320,3,FALSE))</f>
        <v/>
      </c>
      <c r="C43" s="43" t="str">
        <f>IF(G43="","",参加組数一覧!$E$4)</f>
        <v/>
      </c>
      <c r="D43" s="44" t="str">
        <f>IF($G43="","",(VLOOKUP("JSTA"&amp;$G43,data!$A$2:$Y$36320,9,0)))</f>
        <v/>
      </c>
      <c r="E43" s="43" t="str">
        <f>IF(G43="","",DATEDIF(F43,参加組数一覧!$F$1,"y"))</f>
        <v/>
      </c>
      <c r="F43" s="54" t="str">
        <f>IF(G43="","",VLOOKUP("JSTA"&amp;G43,data!$A$2:$Y$36320,7,FALSE))</f>
        <v/>
      </c>
      <c r="G43" s="45"/>
      <c r="H43" s="56" t="str">
        <f>IF(C43="","",VLOOKUP("JSTA"&amp;G43,data!$A$2:$Y$36320,20,FALSE))</f>
        <v/>
      </c>
      <c r="I43" s="97" t="str">
        <f>IF(C43="","",VLOOKUP("JSTA"&amp;G43,data!$A$2:$Y$36320,23,FALSE))</f>
        <v/>
      </c>
      <c r="J43" s="10" t="str">
        <f>IF(G43="","",VLOOKUP("JSTA"&amp;G43,data!$A$2:$Y$36320,15,FALSE))</f>
        <v/>
      </c>
      <c r="K43" s="46"/>
      <c r="L43" s="47"/>
    </row>
    <row r="44" spans="1:12" ht="18.95" customHeight="1" x14ac:dyDescent="0.15">
      <c r="A44" s="126">
        <v>19</v>
      </c>
      <c r="B44" s="48" t="str">
        <f>IF(G44="","",VLOOKUP("JSTA"&amp;G44,data!$A$2:$Y$36320,2,FALSE)&amp;"　"&amp;VLOOKUP("JSTA"&amp;G44,data!$A$2:$Y$36320,3,FALSE))</f>
        <v/>
      </c>
      <c r="C44" s="38" t="str">
        <f>IF(G44="","",参加組数一覧!$E$4)</f>
        <v/>
      </c>
      <c r="D44" s="39" t="str">
        <f>IF($G44="","",(VLOOKUP("JSTA"&amp;$G44,data!$A$2:$Y$36320,9,0)))</f>
        <v/>
      </c>
      <c r="E44" s="38" t="str">
        <f>IF(G44="","",DATEDIF(F44,参加組数一覧!$F$1,"y"))</f>
        <v/>
      </c>
      <c r="F44" s="53" t="str">
        <f>IF(G44="","",VLOOKUP("JSTA"&amp;G44,data!$A$2:$Y$36320,7,FALSE))</f>
        <v/>
      </c>
      <c r="G44" s="40"/>
      <c r="H44" s="85" t="str">
        <f>IF(C44="","",VLOOKUP("JSTA"&amp;G44,data!$A$2:$Y$36320,20,FALSE))</f>
        <v/>
      </c>
      <c r="I44" s="94" t="str">
        <f>IF(C44="","",VLOOKUP("JSTA"&amp;G44,data!$A$2:$Y$36320,23,FALSE))</f>
        <v/>
      </c>
      <c r="J44" s="86" t="str">
        <f>IF(G44="","",VLOOKUP("JSTA"&amp;G44,data!$A$2:$Y$36320,15,FALSE))</f>
        <v/>
      </c>
      <c r="K44" s="41"/>
      <c r="L44" s="42"/>
    </row>
    <row r="45" spans="1:12" ht="18.95" customHeight="1" x14ac:dyDescent="0.15">
      <c r="A45" s="127"/>
      <c r="B45" s="58" t="str">
        <f>IF(G45="","",VLOOKUP("JSTA"&amp;G45,data!$A$2:$Y$36320,2,FALSE)&amp;"　"&amp;VLOOKUP("JSTA"&amp;G45,data!$A$2:$Y$36320,3,FALSE))</f>
        <v/>
      </c>
      <c r="C45" s="43" t="str">
        <f>IF(G45="","",参加組数一覧!$E$4)</f>
        <v/>
      </c>
      <c r="D45" s="44" t="str">
        <f>IF($G45="","",(VLOOKUP("JSTA"&amp;$G45,data!$A$2:$Y$36320,9,0)))</f>
        <v/>
      </c>
      <c r="E45" s="43" t="str">
        <f>IF(G45="","",DATEDIF(F45,参加組数一覧!$F$1,"y"))</f>
        <v/>
      </c>
      <c r="F45" s="54" t="str">
        <f>IF(G45="","",VLOOKUP("JSTA"&amp;G45,data!$A$2:$Y$36320,7,FALSE))</f>
        <v/>
      </c>
      <c r="G45" s="45"/>
      <c r="H45" s="89" t="str">
        <f>IF(C45="","",VLOOKUP("JSTA"&amp;G45,data!$A$2:$Y$36320,20,FALSE))</f>
        <v/>
      </c>
      <c r="I45" s="95" t="str">
        <f>IF(C45="","",VLOOKUP("JSTA"&amp;G45,data!$A$2:$Y$36320,23,FALSE))</f>
        <v/>
      </c>
      <c r="J45" s="91" t="str">
        <f>IF(G45="","",VLOOKUP("JSTA"&amp;G45,data!$A$2:$Y$36320,15,FALSE))</f>
        <v/>
      </c>
      <c r="K45" s="46"/>
      <c r="L45" s="47"/>
    </row>
    <row r="46" spans="1:12" ht="18.95" customHeight="1" x14ac:dyDescent="0.15">
      <c r="A46" s="127">
        <v>20</v>
      </c>
      <c r="B46" s="48" t="str">
        <f>IF(G46="","",VLOOKUP("JSTA"&amp;G46,data!$A$2:$Y$36320,2,FALSE)&amp;"　"&amp;VLOOKUP("JSTA"&amp;G46,data!$A$2:$Y$36320,3,FALSE))</f>
        <v/>
      </c>
      <c r="C46" s="38" t="str">
        <f>IF(G46="","",参加組数一覧!$E$4)</f>
        <v/>
      </c>
      <c r="D46" s="39" t="str">
        <f>IF($G46="","",(VLOOKUP("JSTA"&amp;$G46,data!$A$2:$Y$36320,9,0)))</f>
        <v/>
      </c>
      <c r="E46" s="38" t="str">
        <f>IF(G46="","",DATEDIF(F46,参加組数一覧!$F$1,"y"))</f>
        <v/>
      </c>
      <c r="F46" s="53" t="str">
        <f>IF(G46="","",VLOOKUP("JSTA"&amp;G46,data!$A$2:$Y$36320,7,FALSE))</f>
        <v/>
      </c>
      <c r="G46" s="40"/>
      <c r="H46" s="87" t="str">
        <f>IF(C46="","",VLOOKUP("JSTA"&amp;G46,data!$A$2:$Y$36320,20,FALSE))</f>
        <v/>
      </c>
      <c r="I46" s="96" t="str">
        <f>IF(C46="","",VLOOKUP("JSTA"&amp;G46,data!$A$2:$Y$36320,23,FALSE))</f>
        <v/>
      </c>
      <c r="J46" s="88" t="str">
        <f>IF(G46="","",VLOOKUP("JSTA"&amp;G46,data!$A$2:$Y$36320,15,FALSE))</f>
        <v/>
      </c>
      <c r="K46" s="41"/>
      <c r="L46" s="42"/>
    </row>
    <row r="47" spans="1:12" ht="18.95" customHeight="1" x14ac:dyDescent="0.15">
      <c r="A47" s="127"/>
      <c r="B47" s="58" t="str">
        <f>IF(G47="","",VLOOKUP("JSTA"&amp;G47,data!$A$2:$Y$36320,2,FALSE)&amp;"　"&amp;VLOOKUP("JSTA"&amp;G47,data!$A$2:$Y$36320,3,FALSE))</f>
        <v/>
      </c>
      <c r="C47" s="43" t="str">
        <f>IF(G47="","",参加組数一覧!$E$4)</f>
        <v/>
      </c>
      <c r="D47" s="44" t="str">
        <f>IF($G47="","",(VLOOKUP("JSTA"&amp;$G47,data!$A$2:$Y$36320,9,0)))</f>
        <v/>
      </c>
      <c r="E47" s="43" t="str">
        <f>IF(G47="","",DATEDIF(F47,参加組数一覧!$F$1,"y"))</f>
        <v/>
      </c>
      <c r="F47" s="54" t="str">
        <f>IF(G47="","",VLOOKUP("JSTA"&amp;G47,data!$A$2:$Y$36320,7,FALSE))</f>
        <v/>
      </c>
      <c r="G47" s="45"/>
      <c r="H47" s="89" t="str">
        <f>IF(C47="","",VLOOKUP("JSTA"&amp;G47,data!$A$2:$Y$36320,20,FALSE))</f>
        <v/>
      </c>
      <c r="I47" s="95" t="str">
        <f>IF(C47="","",VLOOKUP("JSTA"&amp;G47,data!$A$2:$Y$36320,23,FALSE))</f>
        <v/>
      </c>
      <c r="J47" s="91" t="str">
        <f>IF(G47="","",VLOOKUP("JSTA"&amp;G47,data!$A$2:$Y$36320,15,FALSE))</f>
        <v/>
      </c>
      <c r="K47" s="46"/>
      <c r="L47" s="47"/>
    </row>
    <row r="48" spans="1:12" ht="18.95" customHeight="1" x14ac:dyDescent="0.15">
      <c r="A48" s="126">
        <v>21</v>
      </c>
      <c r="B48" s="48" t="str">
        <f>IF(G48="","",VLOOKUP("JSTA"&amp;G48,data!$A$2:$Y$36320,2,FALSE)&amp;"　"&amp;VLOOKUP("JSTA"&amp;G48,data!$A$2:$Y$36320,3,FALSE))</f>
        <v/>
      </c>
      <c r="C48" s="38" t="str">
        <f>IF(G48="","",参加組数一覧!$E$4)</f>
        <v/>
      </c>
      <c r="D48" s="39" t="str">
        <f>IF($G48="","",(VLOOKUP("JSTA"&amp;$G48,data!$A$2:$Y$36320,9,0)))</f>
        <v/>
      </c>
      <c r="E48" s="38" t="str">
        <f>IF(G48="","",DATEDIF(F48,参加組数一覧!$F$1,"y"))</f>
        <v/>
      </c>
      <c r="F48" s="53" t="str">
        <f>IF(G48="","",VLOOKUP("JSTA"&amp;G48,data!$A$2:$Y$36320,7,FALSE))</f>
        <v/>
      </c>
      <c r="G48" s="40"/>
      <c r="H48" s="87" t="str">
        <f>IF(C48="","",VLOOKUP("JSTA"&amp;G48,data!$A$2:$Y$36320,20,FALSE))</f>
        <v/>
      </c>
      <c r="I48" s="96" t="str">
        <f>IF(C48="","",VLOOKUP("JSTA"&amp;G48,data!$A$2:$Y$36320,23,FALSE))</f>
        <v/>
      </c>
      <c r="J48" s="88" t="str">
        <f>IF(G48="","",VLOOKUP("JSTA"&amp;G48,data!$A$2:$Y$36320,15,FALSE))</f>
        <v/>
      </c>
      <c r="K48" s="41"/>
      <c r="L48" s="42"/>
    </row>
    <row r="49" spans="1:12" ht="18.95" customHeight="1" x14ac:dyDescent="0.15">
      <c r="A49" s="127"/>
      <c r="B49" s="58" t="str">
        <f>IF(G49="","",VLOOKUP("JSTA"&amp;G49,data!$A$2:$Y$36320,2,FALSE)&amp;"　"&amp;VLOOKUP("JSTA"&amp;G49,data!$A$2:$Y$36320,3,FALSE))</f>
        <v/>
      </c>
      <c r="C49" s="43" t="str">
        <f>IF(G49="","",参加組数一覧!$E$4)</f>
        <v/>
      </c>
      <c r="D49" s="44" t="str">
        <f>IF($G49="","",(VLOOKUP("JSTA"&amp;$G49,data!$A$2:$Y$36320,9,0)))</f>
        <v/>
      </c>
      <c r="E49" s="43" t="str">
        <f>IF(G49="","",DATEDIF(F49,参加組数一覧!$F$1,"y"))</f>
        <v/>
      </c>
      <c r="F49" s="54" t="str">
        <f>IF(G49="","",VLOOKUP("JSTA"&amp;G49,data!$A$2:$Y$36320,7,FALSE))</f>
        <v/>
      </c>
      <c r="G49" s="45"/>
      <c r="H49" s="89" t="str">
        <f>IF(C49="","",VLOOKUP("JSTA"&amp;G49,data!$A$2:$Y$36320,20,FALSE))</f>
        <v/>
      </c>
      <c r="I49" s="95" t="str">
        <f>IF(C49="","",VLOOKUP("JSTA"&amp;G49,data!$A$2:$Y$36320,23,FALSE))</f>
        <v/>
      </c>
      <c r="J49" s="91" t="str">
        <f>IF(G49="","",VLOOKUP("JSTA"&amp;G49,data!$A$2:$Y$36320,15,FALSE))</f>
        <v/>
      </c>
      <c r="K49" s="46"/>
      <c r="L49" s="47"/>
    </row>
    <row r="50" spans="1:12" ht="18.95" customHeight="1" x14ac:dyDescent="0.15">
      <c r="A50" s="127">
        <v>22</v>
      </c>
      <c r="B50" s="48" t="str">
        <f>IF(G50="","",VLOOKUP("JSTA"&amp;G50,data!$A$2:$Y$36320,2,FALSE)&amp;"　"&amp;VLOOKUP("JSTA"&amp;G50,data!$A$2:$Y$36320,3,FALSE))</f>
        <v/>
      </c>
      <c r="C50" s="38" t="str">
        <f>IF(G50="","",参加組数一覧!$E$4)</f>
        <v/>
      </c>
      <c r="D50" s="39" t="str">
        <f>IF($G50="","",(VLOOKUP("JSTA"&amp;$G50,data!$A$2:$Y$36320,9,0)))</f>
        <v/>
      </c>
      <c r="E50" s="38" t="str">
        <f>IF(G50="","",DATEDIF(F50,参加組数一覧!$F$1,"y"))</f>
        <v/>
      </c>
      <c r="F50" s="53" t="str">
        <f>IF(G50="","",VLOOKUP("JSTA"&amp;G50,data!$A$2:$Y$36320,7,FALSE))</f>
        <v/>
      </c>
      <c r="G50" s="40"/>
      <c r="H50" s="87" t="str">
        <f>IF(C50="","",VLOOKUP("JSTA"&amp;G50,data!$A$2:$Y$36320,20,FALSE))</f>
        <v/>
      </c>
      <c r="I50" s="96" t="str">
        <f>IF(C50="","",VLOOKUP("JSTA"&amp;G50,data!$A$2:$Y$36320,23,FALSE))</f>
        <v/>
      </c>
      <c r="J50" s="88" t="str">
        <f>IF(G50="","",VLOOKUP("JSTA"&amp;G50,data!$A$2:$Y$36320,15,FALSE))</f>
        <v/>
      </c>
      <c r="K50" s="41"/>
      <c r="L50" s="42"/>
    </row>
    <row r="51" spans="1:12" ht="18.95" customHeight="1" x14ac:dyDescent="0.15">
      <c r="A51" s="127"/>
      <c r="B51" s="58" t="str">
        <f>IF(G51="","",VLOOKUP("JSTA"&amp;G51,data!$A$2:$Y$36320,2,FALSE)&amp;"　"&amp;VLOOKUP("JSTA"&amp;G51,data!$A$2:$Y$36320,3,FALSE))</f>
        <v/>
      </c>
      <c r="C51" s="43" t="str">
        <f>IF(G51="","",参加組数一覧!$E$4)</f>
        <v/>
      </c>
      <c r="D51" s="44" t="str">
        <f>IF($G51="","",(VLOOKUP("JSTA"&amp;$G51,data!$A$2:$Y$36320,9,0)))</f>
        <v/>
      </c>
      <c r="E51" s="43" t="str">
        <f>IF(G51="","",DATEDIF(F51,参加組数一覧!$F$1,"y"))</f>
        <v/>
      </c>
      <c r="F51" s="54" t="str">
        <f>IF(G51="","",VLOOKUP("JSTA"&amp;G51,data!$A$2:$Y$36320,7,FALSE))</f>
        <v/>
      </c>
      <c r="G51" s="45"/>
      <c r="H51" s="89" t="str">
        <f>IF(C51="","",VLOOKUP("JSTA"&amp;G51,data!$A$2:$Y$36320,20,FALSE))</f>
        <v/>
      </c>
      <c r="I51" s="95" t="str">
        <f>IF(C51="","",VLOOKUP("JSTA"&amp;G51,data!$A$2:$Y$36320,23,FALSE))</f>
        <v/>
      </c>
      <c r="J51" s="91" t="str">
        <f>IF(G51="","",VLOOKUP("JSTA"&amp;G51,data!$A$2:$Y$36320,15,FALSE))</f>
        <v/>
      </c>
      <c r="K51" s="46"/>
      <c r="L51" s="47"/>
    </row>
    <row r="52" spans="1:12" ht="18.95" customHeight="1" x14ac:dyDescent="0.15">
      <c r="A52" s="126">
        <v>23</v>
      </c>
      <c r="B52" s="48" t="str">
        <f>IF(G52="","",VLOOKUP("JSTA"&amp;G52,data!$A$2:$Y$36320,2,FALSE)&amp;"　"&amp;VLOOKUP("JSTA"&amp;G52,data!$A$2:$Y$36320,3,FALSE))</f>
        <v/>
      </c>
      <c r="C52" s="38" t="str">
        <f>IF(G52="","",参加組数一覧!$E$4)</f>
        <v/>
      </c>
      <c r="D52" s="39" t="str">
        <f>IF($G52="","",(VLOOKUP("JSTA"&amp;$G52,data!$A$2:$Y$36320,9,0)))</f>
        <v/>
      </c>
      <c r="E52" s="38" t="str">
        <f>IF(G52="","",DATEDIF(F52,参加組数一覧!$F$1,"y"))</f>
        <v/>
      </c>
      <c r="F52" s="53" t="str">
        <f>IF(G52="","",VLOOKUP("JSTA"&amp;G52,data!$A$2:$Y$36320,7,FALSE))</f>
        <v/>
      </c>
      <c r="G52" s="40"/>
      <c r="H52" s="87" t="str">
        <f>IF(C52="","",VLOOKUP("JSTA"&amp;G52,data!$A$2:$Y$36320,20,FALSE))</f>
        <v/>
      </c>
      <c r="I52" s="96" t="str">
        <f>IF(C52="","",VLOOKUP("JSTA"&amp;G52,data!$A$2:$Y$36320,23,FALSE))</f>
        <v/>
      </c>
      <c r="J52" s="88" t="str">
        <f>IF(G52="","",VLOOKUP("JSTA"&amp;G52,data!$A$2:$Y$36320,15,FALSE))</f>
        <v/>
      </c>
      <c r="K52" s="41"/>
      <c r="L52" s="42"/>
    </row>
    <row r="53" spans="1:12" ht="18.95" customHeight="1" x14ac:dyDescent="0.15">
      <c r="A53" s="127"/>
      <c r="B53" s="58" t="str">
        <f>IF(G53="","",VLOOKUP("JSTA"&amp;G53,data!$A$2:$Y$36320,2,FALSE)&amp;"　"&amp;VLOOKUP("JSTA"&amp;G53,data!$A$2:$Y$36320,3,FALSE))</f>
        <v/>
      </c>
      <c r="C53" s="43" t="str">
        <f>IF(G53="","",参加組数一覧!$E$4)</f>
        <v/>
      </c>
      <c r="D53" s="44" t="str">
        <f>IF($G53="","",(VLOOKUP("JSTA"&amp;$G53,data!$A$2:$Y$36320,9,0)))</f>
        <v/>
      </c>
      <c r="E53" s="43" t="str">
        <f>IF(G53="","",DATEDIF(F53,参加組数一覧!$F$1,"y"))</f>
        <v/>
      </c>
      <c r="F53" s="54" t="str">
        <f>IF(G53="","",VLOOKUP("JSTA"&amp;G53,data!$A$2:$Y$36320,7,FALSE))</f>
        <v/>
      </c>
      <c r="G53" s="45"/>
      <c r="H53" s="89" t="str">
        <f>IF(C53="","",VLOOKUP("JSTA"&amp;G53,data!$A$2:$Y$36320,20,FALSE))</f>
        <v/>
      </c>
      <c r="I53" s="95" t="str">
        <f>IF(C53="","",VLOOKUP("JSTA"&amp;G53,data!$A$2:$Y$36320,23,FALSE))</f>
        <v/>
      </c>
      <c r="J53" s="90" t="str">
        <f>IF(G53="","",VLOOKUP("JSTA"&amp;G53,data!$A$2:$Y$36320,15,FALSE))</f>
        <v/>
      </c>
      <c r="K53" s="46"/>
      <c r="L53" s="47"/>
    </row>
    <row r="54" spans="1:12" ht="18.95" customHeight="1" x14ac:dyDescent="0.15">
      <c r="A54" s="127">
        <v>24</v>
      </c>
      <c r="B54" s="48" t="str">
        <f>IF(G54="","",VLOOKUP("JSTA"&amp;G54,data!$A$2:$Y$36320,2,FALSE)&amp;"　"&amp;VLOOKUP("JSTA"&amp;G54,data!$A$2:$Y$36320,3,FALSE))</f>
        <v/>
      </c>
      <c r="C54" s="38" t="str">
        <f>IF(G54="","",参加組数一覧!$E$4)</f>
        <v/>
      </c>
      <c r="D54" s="39" t="str">
        <f>IF($G54="","",(VLOOKUP("JSTA"&amp;$G54,data!$A$2:$Y$36320,9,0)))</f>
        <v/>
      </c>
      <c r="E54" s="38" t="str">
        <f>IF(G54="","",DATEDIF(F54,参加組数一覧!$F$1,"y"))</f>
        <v/>
      </c>
      <c r="F54" s="53" t="str">
        <f>IF(G54="","",VLOOKUP("JSTA"&amp;G54,data!$A$2:$Y$36320,7,FALSE))</f>
        <v/>
      </c>
      <c r="G54" s="40"/>
      <c r="H54" s="87" t="str">
        <f>IF(C54="","",VLOOKUP("JSTA"&amp;G54,data!$A$2:$Y$36320,20,FALSE))</f>
        <v/>
      </c>
      <c r="I54" s="96" t="str">
        <f>IF(C54="","",VLOOKUP("JSTA"&amp;G54,data!$A$2:$Y$36320,23,FALSE))</f>
        <v/>
      </c>
      <c r="J54" s="88" t="str">
        <f>IF(G54="","",VLOOKUP("JSTA"&amp;G54,data!$A$2:$Y$36320,15,FALSE))</f>
        <v/>
      </c>
      <c r="K54" s="41"/>
      <c r="L54" s="42"/>
    </row>
    <row r="55" spans="1:12" ht="18.95" customHeight="1" x14ac:dyDescent="0.15">
      <c r="A55" s="127"/>
      <c r="B55" s="58" t="str">
        <f>IF(G55="","",VLOOKUP("JSTA"&amp;G55,data!$A$2:$Y$36320,2,FALSE)&amp;"　"&amp;VLOOKUP("JSTA"&amp;G55,data!$A$2:$Y$36320,3,FALSE))</f>
        <v/>
      </c>
      <c r="C55" s="43" t="str">
        <f>IF(G55="","",参加組数一覧!$E$4)</f>
        <v/>
      </c>
      <c r="D55" s="44" t="str">
        <f>IF($G55="","",(VLOOKUP("JSTA"&amp;$G55,data!$A$2:$Y$36320,9,0)))</f>
        <v/>
      </c>
      <c r="E55" s="43" t="str">
        <f>IF(G55="","",DATEDIF(F55,参加組数一覧!$F$1,"y"))</f>
        <v/>
      </c>
      <c r="F55" s="54" t="str">
        <f>IF(G55="","",VLOOKUP("JSTA"&amp;G55,data!$A$2:$Y$36320,7,FALSE))</f>
        <v/>
      </c>
      <c r="G55" s="45"/>
      <c r="H55" s="56" t="str">
        <f>IF(C55="","",VLOOKUP("JSTA"&amp;G55,data!$A$2:$Y$36320,20,FALSE))</f>
        <v/>
      </c>
      <c r="I55" s="97" t="str">
        <f>IF(C55="","",VLOOKUP("JSTA"&amp;G55,data!$A$2:$Y$36320,23,FALSE))</f>
        <v/>
      </c>
      <c r="J55" s="10" t="str">
        <f>IF(G55="","",VLOOKUP("JSTA"&amp;G55,data!$A$2:$Y$36320,15,FALSE))</f>
        <v/>
      </c>
      <c r="K55" s="46"/>
      <c r="L55" s="47"/>
    </row>
    <row r="56" spans="1:12" ht="18.95" customHeight="1" x14ac:dyDescent="0.15">
      <c r="A56" s="127">
        <v>25</v>
      </c>
      <c r="B56" s="48" t="str">
        <f>IF(G56="","",VLOOKUP("JSTA"&amp;G56,data!$A$2:$Y$36320,2,FALSE)&amp;"　"&amp;VLOOKUP("JSTA"&amp;G56,data!$A$2:$Y$36320,3,FALSE))</f>
        <v/>
      </c>
      <c r="C56" s="38" t="str">
        <f>IF(G56="","",参加組数一覧!$E$4)</f>
        <v/>
      </c>
      <c r="D56" s="39" t="str">
        <f>IF($G56="","",(VLOOKUP("JSTA"&amp;$G56,data!$A$2:$Y$36320,9,0)))</f>
        <v/>
      </c>
      <c r="E56" s="38" t="str">
        <f>IF(G56="","",DATEDIF(F56,参加組数一覧!$F$1,"y"))</f>
        <v/>
      </c>
      <c r="F56" s="53" t="str">
        <f>IF(G56="","",VLOOKUP("JSTA"&amp;G56,data!$A$2:$Y$36320,7,FALSE))</f>
        <v/>
      </c>
      <c r="G56" s="40"/>
      <c r="H56" s="85" t="str">
        <f>IF(C56="","",VLOOKUP("JSTA"&amp;G56,data!$A$2:$Y$36320,20,FALSE))</f>
        <v/>
      </c>
      <c r="I56" s="94" t="str">
        <f>IF(C56="","",VLOOKUP("JSTA"&amp;G56,data!$A$2:$Y$36320,23,FALSE))</f>
        <v/>
      </c>
      <c r="J56" s="86" t="str">
        <f>IF(G56="","",VLOOKUP("JSTA"&amp;G56,data!$A$2:$Y$36320,15,FALSE))</f>
        <v/>
      </c>
      <c r="K56" s="41"/>
      <c r="L56" s="42"/>
    </row>
    <row r="57" spans="1:12" ht="18.95" customHeight="1" x14ac:dyDescent="0.15">
      <c r="A57" s="127"/>
      <c r="B57" s="48" t="str">
        <f>IF(G57="","",VLOOKUP("JSTA"&amp;G57,data!$A$2:$Y$36320,2,FALSE)&amp;"　"&amp;VLOOKUP("JSTA"&amp;G57,data!$A$2:$Y$36320,3,FALSE))</f>
        <v/>
      </c>
      <c r="C57" s="38" t="str">
        <f>IF(G57="","",参加組数一覧!$E$4)</f>
        <v/>
      </c>
      <c r="D57" s="39" t="str">
        <f>IF($G57="","",(VLOOKUP("JSTA"&amp;$G57,data!$A$2:$Y$36320,9,0)))</f>
        <v/>
      </c>
      <c r="E57" s="38" t="str">
        <f>IF(G57="","",DATEDIF(F57,参加組数一覧!$F$1,"y"))</f>
        <v/>
      </c>
      <c r="F57" s="53" t="str">
        <f>IF(G57="","",VLOOKUP("JSTA"&amp;G57,data!$A$2:$Y$36320,7,FALSE))</f>
        <v/>
      </c>
      <c r="G57" s="40"/>
      <c r="H57" s="85" t="str">
        <f>IF(C57="","",VLOOKUP("JSTA"&amp;G57,data!$A$2:$Y$36320,20,FALSE))</f>
        <v/>
      </c>
      <c r="I57" s="94" t="str">
        <f>IF(C57="","",VLOOKUP("JSTA"&amp;G57,data!$A$2:$Y$36320,23,FALSE))</f>
        <v/>
      </c>
      <c r="J57" s="86" t="str">
        <f>IF(G57="","",VLOOKUP("JSTA"&amp;G57,data!$A$2:$Y$36320,15,FALSE))</f>
        <v/>
      </c>
      <c r="K57" s="46"/>
      <c r="L57" s="47"/>
    </row>
    <row r="58" spans="1:12" ht="18.95" customHeight="1" x14ac:dyDescent="0.15">
      <c r="A58" s="127">
        <v>26</v>
      </c>
      <c r="B58" s="48" t="str">
        <f>IF(G58="","",VLOOKUP("JSTA"&amp;G58,data!$A$2:$Y$36320,2,FALSE)&amp;"　"&amp;VLOOKUP("JSTA"&amp;G58,data!$A$2:$Y$36320,3,FALSE))</f>
        <v/>
      </c>
      <c r="C58" s="38" t="str">
        <f>IF(G58="","",参加組数一覧!$E$4)</f>
        <v/>
      </c>
      <c r="D58" s="39" t="str">
        <f>IF($G58="","",(VLOOKUP("JSTA"&amp;$G58,data!$A$2:$Y$36320,9,0)))</f>
        <v/>
      </c>
      <c r="E58" s="38" t="str">
        <f>IF(G58="","",DATEDIF(F58,参加組数一覧!$F$1,"y"))</f>
        <v/>
      </c>
      <c r="F58" s="53" t="str">
        <f>IF(G58="","",VLOOKUP("JSTA"&amp;G58,data!$A$2:$Y$36320,7,FALSE))</f>
        <v/>
      </c>
      <c r="G58" s="40"/>
      <c r="H58" s="85" t="str">
        <f>IF(C58="","",VLOOKUP("JSTA"&amp;G58,data!$A$2:$Y$36320,20,FALSE))</f>
        <v/>
      </c>
      <c r="I58" s="94" t="str">
        <f>IF(C58="","",VLOOKUP("JSTA"&amp;G58,data!$A$2:$Y$36320,23,FALSE))</f>
        <v/>
      </c>
      <c r="J58" s="86" t="str">
        <f>IF(G58="","",VLOOKUP("JSTA"&amp;G58,data!$A$2:$Y$36320,15,FALSE))</f>
        <v/>
      </c>
      <c r="K58" s="41"/>
      <c r="L58" s="42"/>
    </row>
    <row r="59" spans="1:12" ht="18.95" customHeight="1" x14ac:dyDescent="0.15">
      <c r="A59" s="127"/>
      <c r="B59" s="58" t="str">
        <f>IF(G59="","",VLOOKUP("JSTA"&amp;G59,data!$A$2:$Y$36320,2,FALSE)&amp;"　"&amp;VLOOKUP("JSTA"&amp;G59,data!$A$2:$Y$36320,3,FALSE))</f>
        <v/>
      </c>
      <c r="C59" s="43" t="str">
        <f>IF(G59="","",参加組数一覧!$E$4)</f>
        <v/>
      </c>
      <c r="D59" s="44" t="str">
        <f>IF($G59="","",(VLOOKUP("JSTA"&amp;$G59,data!$A$2:$Y$36320,9,0)))</f>
        <v/>
      </c>
      <c r="E59" s="43" t="str">
        <f>IF(G59="","",DATEDIF(F59,参加組数一覧!$F$1,"y"))</f>
        <v/>
      </c>
      <c r="F59" s="54" t="str">
        <f>IF(G59="","",VLOOKUP("JSTA"&amp;G59,data!$A$2:$Y$36320,7,FALSE))</f>
        <v/>
      </c>
      <c r="G59" s="45"/>
      <c r="H59" s="89" t="str">
        <f>IF(C59="","",VLOOKUP("JSTA"&amp;G59,data!$A$2:$Y$36320,20,FALSE))</f>
        <v/>
      </c>
      <c r="I59" s="95" t="str">
        <f>IF(C59="","",VLOOKUP("JSTA"&amp;G59,data!$A$2:$Y$36320,23,FALSE))</f>
        <v/>
      </c>
      <c r="J59" s="91" t="str">
        <f>IF(G59="","",VLOOKUP("JSTA"&amp;G59,data!$A$2:$Y$36320,15,FALSE))</f>
        <v/>
      </c>
      <c r="K59" s="46"/>
      <c r="L59" s="47"/>
    </row>
    <row r="60" spans="1:12" ht="18.95" customHeight="1" x14ac:dyDescent="0.15">
      <c r="A60" s="127">
        <v>27</v>
      </c>
      <c r="B60" s="48" t="str">
        <f>IF(G60="","",VLOOKUP("JSTA"&amp;G60,data!$A$2:$Y$36320,2,FALSE)&amp;"　"&amp;VLOOKUP("JSTA"&amp;G60,data!$A$2:$Y$36320,3,FALSE))</f>
        <v/>
      </c>
      <c r="C60" s="38" t="str">
        <f>IF(G60="","",参加組数一覧!$E$4)</f>
        <v/>
      </c>
      <c r="D60" s="39" t="str">
        <f>IF($G60="","",(VLOOKUP("JSTA"&amp;$G60,data!$A$2:$Y$36320,9,0)))</f>
        <v/>
      </c>
      <c r="E60" s="38" t="str">
        <f>IF(G60="","",DATEDIF(F60,参加組数一覧!$F$1,"y"))</f>
        <v/>
      </c>
      <c r="F60" s="53" t="str">
        <f>IF(G60="","",VLOOKUP("JSTA"&amp;G60,data!$A$2:$Y$36320,7,FALSE))</f>
        <v/>
      </c>
      <c r="G60" s="40"/>
      <c r="H60" s="87" t="str">
        <f>IF(C60="","",VLOOKUP("JSTA"&amp;G60,data!$A$2:$Y$36320,20,FALSE))</f>
        <v/>
      </c>
      <c r="I60" s="96" t="str">
        <f>IF(C60="","",VLOOKUP("JSTA"&amp;G60,data!$A$2:$Y$36320,23,FALSE))</f>
        <v/>
      </c>
      <c r="J60" s="88" t="str">
        <f>IF(G60="","",VLOOKUP("JSTA"&amp;G60,data!$A$2:$Y$36320,15,FALSE))</f>
        <v/>
      </c>
      <c r="K60" s="41"/>
      <c r="L60" s="42"/>
    </row>
    <row r="61" spans="1:12" ht="18.95" customHeight="1" x14ac:dyDescent="0.15">
      <c r="A61" s="127"/>
      <c r="B61" s="58" t="str">
        <f>IF(G61="","",VLOOKUP("JSTA"&amp;G61,data!$A$2:$Y$36320,2,FALSE)&amp;"　"&amp;VLOOKUP("JSTA"&amp;G61,data!$A$2:$Y$36320,3,FALSE))</f>
        <v/>
      </c>
      <c r="C61" s="43" t="str">
        <f>IF(G61="","",参加組数一覧!$E$4)</f>
        <v/>
      </c>
      <c r="D61" s="44" t="str">
        <f>IF($G61="","",(VLOOKUP("JSTA"&amp;$G61,data!$A$2:$Y$36320,9,0)))</f>
        <v/>
      </c>
      <c r="E61" s="43" t="str">
        <f>IF(G61="","",DATEDIF(F61,参加組数一覧!$F$1,"y"))</f>
        <v/>
      </c>
      <c r="F61" s="54" t="str">
        <f>IF(G61="","",VLOOKUP("JSTA"&amp;G61,data!$A$2:$Y$36320,7,FALSE))</f>
        <v/>
      </c>
      <c r="G61" s="45"/>
      <c r="H61" s="89" t="str">
        <f>IF(C61="","",VLOOKUP("JSTA"&amp;G61,data!$A$2:$Y$36320,20,FALSE))</f>
        <v/>
      </c>
      <c r="I61" s="95" t="str">
        <f>IF(C61="","",VLOOKUP("JSTA"&amp;G61,data!$A$2:$Y$36320,23,FALSE))</f>
        <v/>
      </c>
      <c r="J61" s="91" t="str">
        <f>IF(G61="","",VLOOKUP("JSTA"&amp;G61,data!$A$2:$Y$36320,15,FALSE))</f>
        <v/>
      </c>
      <c r="K61" s="46"/>
      <c r="L61" s="47"/>
    </row>
    <row r="62" spans="1:12" ht="18.95" customHeight="1" x14ac:dyDescent="0.15">
      <c r="A62" s="127">
        <v>28</v>
      </c>
      <c r="B62" s="48" t="str">
        <f>IF(G62="","",VLOOKUP("JSTA"&amp;G62,data!$A$2:$Y$36320,2,FALSE)&amp;"　"&amp;VLOOKUP("JSTA"&amp;G62,data!$A$2:$Y$36320,3,FALSE))</f>
        <v/>
      </c>
      <c r="C62" s="38" t="str">
        <f>IF(G62="","",参加組数一覧!$E$4)</f>
        <v/>
      </c>
      <c r="D62" s="39" t="str">
        <f>IF($G62="","",(VLOOKUP("JSTA"&amp;$G62,data!$A$2:$Y$36320,9,0)))</f>
        <v/>
      </c>
      <c r="E62" s="38" t="str">
        <f>IF(G62="","",DATEDIF(F62,参加組数一覧!$F$1,"y"))</f>
        <v/>
      </c>
      <c r="F62" s="53" t="str">
        <f>IF(G62="","",VLOOKUP("JSTA"&amp;G62,data!$A$2:$Y$36320,7,FALSE))</f>
        <v/>
      </c>
      <c r="G62" s="40"/>
      <c r="H62" s="87" t="str">
        <f>IF(C62="","",VLOOKUP("JSTA"&amp;G62,data!$A$2:$Y$36320,20,FALSE))</f>
        <v/>
      </c>
      <c r="I62" s="96" t="str">
        <f>IF(C62="","",VLOOKUP("JSTA"&amp;G62,data!$A$2:$Y$36320,23,FALSE))</f>
        <v/>
      </c>
      <c r="J62" s="88" t="str">
        <f>IF(G62="","",VLOOKUP("JSTA"&amp;G62,data!$A$2:$Y$36320,15,FALSE))</f>
        <v/>
      </c>
      <c r="K62" s="41"/>
      <c r="L62" s="42"/>
    </row>
    <row r="63" spans="1:12" ht="18.95" customHeight="1" x14ac:dyDescent="0.15">
      <c r="A63" s="127"/>
      <c r="B63" s="58" t="str">
        <f>IF(G63="","",VLOOKUP("JSTA"&amp;G63,data!$A$2:$Y$36320,2,FALSE)&amp;"　"&amp;VLOOKUP("JSTA"&amp;G63,data!$A$2:$Y$36320,3,FALSE))</f>
        <v/>
      </c>
      <c r="C63" s="43" t="str">
        <f>IF(G63="","",参加組数一覧!$E$4)</f>
        <v/>
      </c>
      <c r="D63" s="44" t="str">
        <f>IF($G63="","",(VLOOKUP("JSTA"&amp;$G63,data!$A$2:$Y$36320,9,0)))</f>
        <v/>
      </c>
      <c r="E63" s="43" t="str">
        <f>IF(G63="","",DATEDIF(F63,参加組数一覧!$F$1,"y"))</f>
        <v/>
      </c>
      <c r="F63" s="54" t="str">
        <f>IF(G63="","",VLOOKUP("JSTA"&amp;G63,data!$A$2:$Y$36320,7,FALSE))</f>
        <v/>
      </c>
      <c r="G63" s="45"/>
      <c r="H63" s="89" t="str">
        <f>IF(C63="","",VLOOKUP("JSTA"&amp;G63,data!$A$2:$Y$36320,20,FALSE))</f>
        <v/>
      </c>
      <c r="I63" s="95" t="str">
        <f>IF(C63="","",VLOOKUP("JSTA"&amp;G63,data!$A$2:$Y$36320,23,FALSE))</f>
        <v/>
      </c>
      <c r="J63" s="91" t="str">
        <f>IF(G63="","",VLOOKUP("JSTA"&amp;G63,data!$A$2:$Y$36320,15,FALSE))</f>
        <v/>
      </c>
      <c r="K63" s="46"/>
      <c r="L63" s="47"/>
    </row>
    <row r="64" spans="1:12" ht="18.95" customHeight="1" x14ac:dyDescent="0.15">
      <c r="A64" s="127">
        <v>29</v>
      </c>
      <c r="B64" s="48" t="str">
        <f>IF(G64="","",VLOOKUP("JSTA"&amp;G64,data!$A$2:$Y$36320,2,FALSE)&amp;"　"&amp;VLOOKUP("JSTA"&amp;G64,data!$A$2:$Y$36320,3,FALSE))</f>
        <v/>
      </c>
      <c r="C64" s="38" t="str">
        <f>IF(G64="","",参加組数一覧!$E$4)</f>
        <v/>
      </c>
      <c r="D64" s="39" t="str">
        <f>IF($G64="","",(VLOOKUP("JSTA"&amp;$G64,data!$A$2:$Y$36320,9,0)))</f>
        <v/>
      </c>
      <c r="E64" s="38" t="str">
        <f>IF(G64="","",DATEDIF(F64,参加組数一覧!$F$1,"y"))</f>
        <v/>
      </c>
      <c r="F64" s="53" t="str">
        <f>IF(G64="","",VLOOKUP("JSTA"&amp;G64,data!$A$2:$Y$36320,7,FALSE))</f>
        <v/>
      </c>
      <c r="G64" s="40"/>
      <c r="H64" s="87" t="str">
        <f>IF(C64="","",VLOOKUP("JSTA"&amp;G64,data!$A$2:$Y$36320,20,FALSE))</f>
        <v/>
      </c>
      <c r="I64" s="96" t="str">
        <f>IF(C64="","",VLOOKUP("JSTA"&amp;G64,data!$A$2:$Y$36320,23,FALSE))</f>
        <v/>
      </c>
      <c r="J64" s="88" t="str">
        <f>IF(G64="","",VLOOKUP("JSTA"&amp;G64,data!$A$2:$Y$36320,15,FALSE))</f>
        <v/>
      </c>
      <c r="K64" s="41"/>
      <c r="L64" s="42"/>
    </row>
    <row r="65" spans="1:12" ht="18.95" customHeight="1" x14ac:dyDescent="0.15">
      <c r="A65" s="127"/>
      <c r="B65" s="58" t="str">
        <f>IF(G65="","",VLOOKUP("JSTA"&amp;G65,data!$A$2:$Y$36320,2,FALSE)&amp;"　"&amp;VLOOKUP("JSTA"&amp;G65,data!$A$2:$Y$36320,3,FALSE))</f>
        <v/>
      </c>
      <c r="C65" s="43" t="str">
        <f>IF(G65="","",参加組数一覧!$E$4)</f>
        <v/>
      </c>
      <c r="D65" s="44" t="str">
        <f>IF($G65="","",(VLOOKUP("JSTA"&amp;$G65,data!$A$2:$Y$36320,9,0)))</f>
        <v/>
      </c>
      <c r="E65" s="43" t="str">
        <f>IF(G65="","",DATEDIF(F65,参加組数一覧!$F$1,"y"))</f>
        <v/>
      </c>
      <c r="F65" s="54" t="str">
        <f>IF(G65="","",VLOOKUP("JSTA"&amp;G65,data!$A$2:$Y$36320,7,FALSE))</f>
        <v/>
      </c>
      <c r="G65" s="45"/>
      <c r="H65" s="89" t="str">
        <f>IF(C65="","",VLOOKUP("JSTA"&amp;G65,data!$A$2:$Y$36320,20,FALSE))</f>
        <v/>
      </c>
      <c r="I65" s="95" t="str">
        <f>IF(C65="","",VLOOKUP("JSTA"&amp;G65,data!$A$2:$Y$36320,23,FALSE))</f>
        <v/>
      </c>
      <c r="J65" s="91" t="str">
        <f>IF(G65="","",VLOOKUP("JSTA"&amp;G65,data!$A$2:$Y$36320,15,FALSE))</f>
        <v/>
      </c>
      <c r="K65" s="46"/>
      <c r="L65" s="47"/>
    </row>
    <row r="66" spans="1:12" ht="18.95" customHeight="1" x14ac:dyDescent="0.15">
      <c r="A66" s="127">
        <v>30</v>
      </c>
      <c r="B66" s="48" t="str">
        <f>IF(G66="","",VLOOKUP("JSTA"&amp;G66,data!$A$2:$Y$36320,2,FALSE)&amp;"　"&amp;VLOOKUP("JSTA"&amp;G66,data!$A$2:$Y$36320,3,FALSE))</f>
        <v/>
      </c>
      <c r="C66" s="38" t="str">
        <f>IF(G66="","",参加組数一覧!$E$4)</f>
        <v/>
      </c>
      <c r="D66" s="39" t="str">
        <f>IF($G66="","",(VLOOKUP("JSTA"&amp;$G66,data!$A$2:$Y$36320,9,0)))</f>
        <v/>
      </c>
      <c r="E66" s="38" t="str">
        <f>IF(G66="","",DATEDIF(F66,参加組数一覧!$F$1,"y"))</f>
        <v/>
      </c>
      <c r="F66" s="53" t="str">
        <f>IF(G66="","",VLOOKUP("JSTA"&amp;G66,data!$A$2:$Y$36320,7,FALSE))</f>
        <v/>
      </c>
      <c r="G66" s="40"/>
      <c r="H66" s="87" t="str">
        <f>IF(C66="","",VLOOKUP("JSTA"&amp;G66,data!$A$2:$Y$36320,20,FALSE))</f>
        <v/>
      </c>
      <c r="I66" s="96" t="str">
        <f>IF(C66="","",VLOOKUP("JSTA"&amp;G66,data!$A$2:$Y$36320,23,FALSE))</f>
        <v/>
      </c>
      <c r="J66" s="88" t="str">
        <f>IF(G66="","",VLOOKUP("JSTA"&amp;G66,data!$A$2:$Y$36320,15,FALSE))</f>
        <v/>
      </c>
      <c r="K66" s="41"/>
      <c r="L66" s="42"/>
    </row>
    <row r="67" spans="1:12" ht="18.95" customHeight="1" x14ac:dyDescent="0.15">
      <c r="A67" s="127"/>
      <c r="B67" s="58" t="str">
        <f>IF(G67="","",VLOOKUP("JSTA"&amp;G67,data!$A$2:$Y$36320,2,FALSE)&amp;"　"&amp;VLOOKUP("JSTA"&amp;G67,data!$A$2:$Y$36320,3,FALSE))</f>
        <v/>
      </c>
      <c r="C67" s="43" t="str">
        <f>IF(G67="","",参加組数一覧!$E$4)</f>
        <v/>
      </c>
      <c r="D67" s="44" t="str">
        <f>IF($G67="","",(VLOOKUP("JSTA"&amp;$G67,data!$A$2:$Y$36320,9,0)))</f>
        <v/>
      </c>
      <c r="E67" s="43" t="str">
        <f>IF(G67="","",DATEDIF(F67,参加組数一覧!$F$1,"y"))</f>
        <v/>
      </c>
      <c r="F67" s="54" t="str">
        <f>IF(G67="","",VLOOKUP("JSTA"&amp;G67,data!$A$2:$Y$36320,7,FALSE))</f>
        <v/>
      </c>
      <c r="G67" s="45"/>
      <c r="H67" s="89" t="str">
        <f>IF(C67="","",VLOOKUP("JSTA"&amp;G67,data!$A$2:$Y$36320,20,FALSE))</f>
        <v/>
      </c>
      <c r="I67" s="95" t="str">
        <f>IF(C67="","",VLOOKUP("JSTA"&amp;G67,data!$A$2:$Y$36320,23,FALSE))</f>
        <v/>
      </c>
      <c r="J67" s="90" t="str">
        <f>IF(G67="","",VLOOKUP("JSTA"&amp;G67,data!$A$2:$Y$36320,15,FALSE))</f>
        <v/>
      </c>
      <c r="K67" s="46"/>
      <c r="L67" s="47"/>
    </row>
    <row r="68" spans="1:12" ht="18.95" customHeight="1" x14ac:dyDescent="0.15">
      <c r="A68" s="127">
        <v>31</v>
      </c>
      <c r="B68" s="48" t="str">
        <f>IF(G68="","",VLOOKUP("JSTA"&amp;G68,data!$A$2:$Y$36320,2,FALSE)&amp;"　"&amp;VLOOKUP("JSTA"&amp;G68,data!$A$2:$Y$36320,3,FALSE))</f>
        <v/>
      </c>
      <c r="C68" s="38" t="str">
        <f>IF(G68="","",参加組数一覧!$E$4)</f>
        <v/>
      </c>
      <c r="D68" s="39" t="str">
        <f>IF($G68="","",(VLOOKUP("JSTA"&amp;$G68,data!$A$2:$Y$36320,9,0)))</f>
        <v/>
      </c>
      <c r="E68" s="38" t="str">
        <f>IF(G68="","",DATEDIF(F68,参加組数一覧!$F$1,"y"))</f>
        <v/>
      </c>
      <c r="F68" s="53" t="str">
        <f>IF(G68="","",VLOOKUP("JSTA"&amp;G68,data!$A$2:$Y$36320,7,FALSE))</f>
        <v/>
      </c>
      <c r="G68" s="40"/>
      <c r="H68" s="87" t="str">
        <f>IF(C68="","",VLOOKUP("JSTA"&amp;G68,data!$A$2:$Y$36320,20,FALSE))</f>
        <v/>
      </c>
      <c r="I68" s="96" t="str">
        <f>IF(C68="","",VLOOKUP("JSTA"&amp;G68,data!$A$2:$Y$36320,23,FALSE))</f>
        <v/>
      </c>
      <c r="J68" s="88" t="str">
        <f>IF(G68="","",VLOOKUP("JSTA"&amp;G68,data!$A$2:$Y$36320,15,FALSE))</f>
        <v/>
      </c>
      <c r="K68" s="41"/>
      <c r="L68" s="42"/>
    </row>
    <row r="69" spans="1:12" ht="18.95" customHeight="1" x14ac:dyDescent="0.15">
      <c r="A69" s="127"/>
      <c r="B69" s="58" t="str">
        <f>IF(G69="","",VLOOKUP("JSTA"&amp;G69,data!$A$2:$Y$36320,2,FALSE)&amp;"　"&amp;VLOOKUP("JSTA"&amp;G69,data!$A$2:$Y$36320,3,FALSE))</f>
        <v/>
      </c>
      <c r="C69" s="43" t="str">
        <f>IF(G69="","",参加組数一覧!$E$4)</f>
        <v/>
      </c>
      <c r="D69" s="44" t="str">
        <f>IF($G69="","",(VLOOKUP("JSTA"&amp;$G69,data!$A$2:$Y$36320,9,0)))</f>
        <v/>
      </c>
      <c r="E69" s="43" t="str">
        <f>IF(G69="","",DATEDIF(F69,参加組数一覧!$F$1,"y"))</f>
        <v/>
      </c>
      <c r="F69" s="54" t="str">
        <f>IF(G69="","",VLOOKUP("JSTA"&amp;G69,data!$A$2:$Y$36320,7,FALSE))</f>
        <v/>
      </c>
      <c r="G69" s="45"/>
      <c r="H69" s="56" t="str">
        <f>IF(C69="","",VLOOKUP("JSTA"&amp;G69,data!$A$2:$Y$36320,20,FALSE))</f>
        <v/>
      </c>
      <c r="I69" s="97" t="str">
        <f>IF(C69="","",VLOOKUP("JSTA"&amp;G69,data!$A$2:$Y$36320,23,FALSE))</f>
        <v/>
      </c>
      <c r="J69" s="10" t="str">
        <f>IF(G69="","",VLOOKUP("JSTA"&amp;G69,data!$A$2:$Y$36320,15,FALSE))</f>
        <v/>
      </c>
      <c r="K69" s="46"/>
      <c r="L69" s="47"/>
    </row>
    <row r="70" spans="1:12" ht="18.95" customHeight="1" x14ac:dyDescent="0.15">
      <c r="A70" s="127">
        <v>32</v>
      </c>
      <c r="B70" s="48" t="str">
        <f>IF(G70="","",VLOOKUP("JSTA"&amp;G70,data!$A$2:$Y$36320,2,FALSE)&amp;"　"&amp;VLOOKUP("JSTA"&amp;G70,data!$A$2:$Y$36320,3,FALSE))</f>
        <v/>
      </c>
      <c r="C70" s="38" t="str">
        <f>IF(G70="","",参加組数一覧!$E$4)</f>
        <v/>
      </c>
      <c r="D70" s="39" t="str">
        <f>IF($G70="","",(VLOOKUP("JSTA"&amp;$G70,data!$A$2:$Y$36320,9,0)))</f>
        <v/>
      </c>
      <c r="E70" s="38" t="str">
        <f>IF(G70="","",DATEDIF(F70,参加組数一覧!$F$1,"y"))</f>
        <v/>
      </c>
      <c r="F70" s="53" t="str">
        <f>IF(G70="","",VLOOKUP("JSTA"&amp;G70,data!$A$2:$Y$36320,7,FALSE))</f>
        <v/>
      </c>
      <c r="G70" s="40"/>
      <c r="H70" s="85" t="str">
        <f>IF(C70="","",VLOOKUP("JSTA"&amp;G70,data!$A$2:$Y$36320,20,FALSE))</f>
        <v/>
      </c>
      <c r="I70" s="94" t="str">
        <f>IF(C70="","",VLOOKUP("JSTA"&amp;G70,data!$A$2:$Y$36320,23,FALSE))</f>
        <v/>
      </c>
      <c r="J70" s="86" t="str">
        <f>IF(G70="","",VLOOKUP("JSTA"&amp;G70,data!$A$2:$Y$36320,15,FALSE))</f>
        <v/>
      </c>
      <c r="K70" s="41"/>
      <c r="L70" s="42"/>
    </row>
    <row r="71" spans="1:12" ht="18.95" customHeight="1" x14ac:dyDescent="0.15">
      <c r="A71" s="127"/>
      <c r="B71" s="48" t="str">
        <f>IF(G71="","",VLOOKUP("JSTA"&amp;G71,data!$A$2:$Y$36320,2,FALSE)&amp;"　"&amp;VLOOKUP("JSTA"&amp;G71,data!$A$2:$Y$36320,3,FALSE))</f>
        <v/>
      </c>
      <c r="C71" s="38" t="str">
        <f>IF(G71="","",参加組数一覧!$E$4)</f>
        <v/>
      </c>
      <c r="D71" s="39" t="str">
        <f>IF($G71="","",(VLOOKUP("JSTA"&amp;$G71,data!$A$2:$Y$36320,9,0)))</f>
        <v/>
      </c>
      <c r="E71" s="38" t="str">
        <f>IF(G71="","",DATEDIF(F71,参加組数一覧!$F$1,"y"))</f>
        <v/>
      </c>
      <c r="F71" s="53" t="str">
        <f>IF(G71="","",VLOOKUP("JSTA"&amp;G71,data!$A$2:$Y$36320,7,FALSE))</f>
        <v/>
      </c>
      <c r="G71" s="40"/>
      <c r="H71" s="85" t="str">
        <f>IF(C71="","",VLOOKUP("JSTA"&amp;G71,data!$A$2:$Y$36320,20,FALSE))</f>
        <v/>
      </c>
      <c r="I71" s="94" t="str">
        <f>IF(C71="","",VLOOKUP("JSTA"&amp;G71,data!$A$2:$Y$36320,23,FALSE))</f>
        <v/>
      </c>
      <c r="J71" s="86" t="str">
        <f>IF(G71="","",VLOOKUP("JSTA"&amp;G71,data!$A$2:$Y$36320,15,FALSE))</f>
        <v/>
      </c>
      <c r="K71" s="46"/>
      <c r="L71" s="47"/>
    </row>
    <row r="72" spans="1:12" ht="18.95" customHeight="1" x14ac:dyDescent="0.15">
      <c r="A72" s="127">
        <v>33</v>
      </c>
      <c r="B72" s="48" t="str">
        <f>IF(G72="","",VLOOKUP("JSTA"&amp;G72,data!$A$2:$Y$36320,2,FALSE)&amp;"　"&amp;VLOOKUP("JSTA"&amp;G72,data!$A$2:$Y$36320,3,FALSE))</f>
        <v/>
      </c>
      <c r="C72" s="38" t="str">
        <f>IF(G72="","",参加組数一覧!$E$4)</f>
        <v/>
      </c>
      <c r="D72" s="39" t="str">
        <f>IF($G72="","",(VLOOKUP("JSTA"&amp;$G72,data!$A$2:$Y$36320,9,0)))</f>
        <v/>
      </c>
      <c r="E72" s="38" t="str">
        <f>IF(G72="","",DATEDIF(F72,参加組数一覧!$F$1,"y"))</f>
        <v/>
      </c>
      <c r="F72" s="53" t="str">
        <f>IF(G72="","",VLOOKUP("JSTA"&amp;G72,data!$A$2:$Y$36320,7,FALSE))</f>
        <v/>
      </c>
      <c r="G72" s="40"/>
      <c r="H72" s="85" t="str">
        <f>IF(C72="","",VLOOKUP("JSTA"&amp;G72,data!$A$2:$Y$36320,20,FALSE))</f>
        <v/>
      </c>
      <c r="I72" s="94" t="str">
        <f>IF(C72="","",VLOOKUP("JSTA"&amp;G72,data!$A$2:$Y$36320,23,FALSE))</f>
        <v/>
      </c>
      <c r="J72" s="86" t="str">
        <f>IF(G72="","",VLOOKUP("JSTA"&amp;G72,data!$A$2:$Y$36320,15,FALSE))</f>
        <v/>
      </c>
      <c r="K72" s="41"/>
      <c r="L72" s="42"/>
    </row>
    <row r="73" spans="1:12" ht="18.95" customHeight="1" x14ac:dyDescent="0.15">
      <c r="A73" s="127"/>
      <c r="B73" s="58" t="str">
        <f>IF(G73="","",VLOOKUP("JSTA"&amp;G73,data!$A$2:$Y$36320,2,FALSE)&amp;"　"&amp;VLOOKUP("JSTA"&amp;G73,data!$A$2:$Y$36320,3,FALSE))</f>
        <v/>
      </c>
      <c r="C73" s="43" t="str">
        <f>IF(G73="","",参加組数一覧!$E$4)</f>
        <v/>
      </c>
      <c r="D73" s="44" t="str">
        <f>IF($G73="","",(VLOOKUP("JSTA"&amp;$G73,data!$A$2:$Y$36320,9,0)))</f>
        <v/>
      </c>
      <c r="E73" s="43" t="str">
        <f>IF(G73="","",DATEDIF(F73,参加組数一覧!$F$1,"y"))</f>
        <v/>
      </c>
      <c r="F73" s="54" t="str">
        <f>IF(G73="","",VLOOKUP("JSTA"&amp;G73,data!$A$2:$Y$36320,7,FALSE))</f>
        <v/>
      </c>
      <c r="G73" s="45"/>
      <c r="H73" s="89" t="str">
        <f>IF(C73="","",VLOOKUP("JSTA"&amp;G73,data!$A$2:$Y$36320,20,FALSE))</f>
        <v/>
      </c>
      <c r="I73" s="95" t="str">
        <f>IF(C73="","",VLOOKUP("JSTA"&amp;G73,data!$A$2:$Y$36320,23,FALSE))</f>
        <v/>
      </c>
      <c r="J73" s="91" t="str">
        <f>IF(G73="","",VLOOKUP("JSTA"&amp;G73,data!$A$2:$Y$36320,15,FALSE))</f>
        <v/>
      </c>
      <c r="K73" s="46"/>
      <c r="L73" s="47"/>
    </row>
    <row r="74" spans="1:12" ht="18.95" customHeight="1" x14ac:dyDescent="0.15">
      <c r="A74" s="127">
        <v>34</v>
      </c>
      <c r="B74" s="48" t="str">
        <f>IF(G74="","",VLOOKUP("JSTA"&amp;G74,data!$A$2:$Y$36320,2,FALSE)&amp;"　"&amp;VLOOKUP("JSTA"&amp;G74,data!$A$2:$Y$36320,3,FALSE))</f>
        <v/>
      </c>
      <c r="C74" s="38" t="str">
        <f>IF(G74="","",参加組数一覧!$E$4)</f>
        <v/>
      </c>
      <c r="D74" s="39" t="str">
        <f>IF($G74="","",(VLOOKUP("JSTA"&amp;$G74,data!$A$2:$Y$36320,9,0)))</f>
        <v/>
      </c>
      <c r="E74" s="38" t="str">
        <f>IF(G74="","",DATEDIF(F74,参加組数一覧!$F$1,"y"))</f>
        <v/>
      </c>
      <c r="F74" s="53" t="str">
        <f>IF(G74="","",VLOOKUP("JSTA"&amp;G74,data!$A$2:$Y$36320,7,FALSE))</f>
        <v/>
      </c>
      <c r="G74" s="40"/>
      <c r="H74" s="87" t="str">
        <f>IF(C74="","",VLOOKUP("JSTA"&amp;G74,data!$A$2:$Y$36320,20,FALSE))</f>
        <v/>
      </c>
      <c r="I74" s="96" t="str">
        <f>IF(C74="","",VLOOKUP("JSTA"&amp;G74,data!$A$2:$Y$36320,23,FALSE))</f>
        <v/>
      </c>
      <c r="J74" s="88" t="str">
        <f>IF(G74="","",VLOOKUP("JSTA"&amp;G74,data!$A$2:$Y$36320,15,FALSE))</f>
        <v/>
      </c>
      <c r="K74" s="41"/>
      <c r="L74" s="42"/>
    </row>
    <row r="75" spans="1:12" ht="18.95" customHeight="1" x14ac:dyDescent="0.15">
      <c r="A75" s="127"/>
      <c r="B75" s="58" t="str">
        <f>IF(G75="","",VLOOKUP("JSTA"&amp;G75,data!$A$2:$Y$36320,2,FALSE)&amp;"　"&amp;VLOOKUP("JSTA"&amp;G75,data!$A$2:$Y$36320,3,FALSE))</f>
        <v/>
      </c>
      <c r="C75" s="43" t="str">
        <f>IF(G75="","",参加組数一覧!$E$4)</f>
        <v/>
      </c>
      <c r="D75" s="44" t="str">
        <f>IF($G75="","",(VLOOKUP("JSTA"&amp;$G75,data!$A$2:$Y$36320,9,0)))</f>
        <v/>
      </c>
      <c r="E75" s="43" t="str">
        <f>IF(G75="","",DATEDIF(F75,参加組数一覧!$F$1,"y"))</f>
        <v/>
      </c>
      <c r="F75" s="54" t="str">
        <f>IF(G75="","",VLOOKUP("JSTA"&amp;G75,data!$A$2:$Y$36320,7,FALSE))</f>
        <v/>
      </c>
      <c r="G75" s="45"/>
      <c r="H75" s="89" t="str">
        <f>IF(C75="","",VLOOKUP("JSTA"&amp;G75,data!$A$2:$Y$36320,20,FALSE))</f>
        <v/>
      </c>
      <c r="I75" s="95" t="str">
        <f>IF(C75="","",VLOOKUP("JSTA"&amp;G75,data!$A$2:$Y$36320,23,FALSE))</f>
        <v/>
      </c>
      <c r="J75" s="91" t="str">
        <f>IF(G75="","",VLOOKUP("JSTA"&amp;G75,data!$A$2:$Y$36320,15,FALSE))</f>
        <v/>
      </c>
      <c r="K75" s="46"/>
      <c r="L75" s="47"/>
    </row>
    <row r="76" spans="1:12" ht="18.95" customHeight="1" x14ac:dyDescent="0.15">
      <c r="A76" s="127">
        <v>35</v>
      </c>
      <c r="B76" s="48" t="str">
        <f>IF(G76="","",VLOOKUP("JSTA"&amp;G76,data!$A$2:$Y$36320,2,FALSE)&amp;"　"&amp;VLOOKUP("JSTA"&amp;G76,data!$A$2:$Y$36320,3,FALSE))</f>
        <v/>
      </c>
      <c r="C76" s="38" t="str">
        <f>IF(G76="","",参加組数一覧!$E$4)</f>
        <v/>
      </c>
      <c r="D76" s="39" t="str">
        <f>IF($G76="","",(VLOOKUP("JSTA"&amp;$G76,data!$A$2:$Y$36320,9,0)))</f>
        <v/>
      </c>
      <c r="E76" s="38" t="str">
        <f>IF(G76="","",DATEDIF(F76,参加組数一覧!$F$1,"y"))</f>
        <v/>
      </c>
      <c r="F76" s="53" t="str">
        <f>IF(G76="","",VLOOKUP("JSTA"&amp;G76,data!$A$2:$Y$36320,7,FALSE))</f>
        <v/>
      </c>
      <c r="G76" s="40"/>
      <c r="H76" s="87" t="str">
        <f>IF(C76="","",VLOOKUP("JSTA"&amp;G76,data!$A$2:$Y$36320,20,FALSE))</f>
        <v/>
      </c>
      <c r="I76" s="96" t="str">
        <f>IF(C76="","",VLOOKUP("JSTA"&amp;G76,data!$A$2:$Y$36320,23,FALSE))</f>
        <v/>
      </c>
      <c r="J76" s="88" t="str">
        <f>IF(G76="","",VLOOKUP("JSTA"&amp;G76,data!$A$2:$Y$36320,15,FALSE))</f>
        <v/>
      </c>
      <c r="K76" s="41"/>
      <c r="L76" s="42"/>
    </row>
    <row r="77" spans="1:12" ht="18.95" customHeight="1" x14ac:dyDescent="0.15">
      <c r="A77" s="127"/>
      <c r="B77" s="58" t="str">
        <f>IF(G77="","",VLOOKUP("JSTA"&amp;G77,data!$A$2:$Y$36320,2,FALSE)&amp;"　"&amp;VLOOKUP("JSTA"&amp;G77,data!$A$2:$Y$36320,3,FALSE))</f>
        <v/>
      </c>
      <c r="C77" s="43" t="str">
        <f>IF(G77="","",参加組数一覧!$E$4)</f>
        <v/>
      </c>
      <c r="D77" s="44" t="str">
        <f>IF($G77="","",(VLOOKUP("JSTA"&amp;$G77,data!$A$2:$Y$36320,9,0)))</f>
        <v/>
      </c>
      <c r="E77" s="43" t="str">
        <f>IF(G77="","",DATEDIF(F77,参加組数一覧!$F$1,"y"))</f>
        <v/>
      </c>
      <c r="F77" s="54" t="str">
        <f>IF(G77="","",VLOOKUP("JSTA"&amp;G77,data!$A$2:$Y$36320,7,FALSE))</f>
        <v/>
      </c>
      <c r="G77" s="45"/>
      <c r="H77" s="89" t="str">
        <f>IF(C77="","",VLOOKUP("JSTA"&amp;G77,data!$A$2:$Y$36320,20,FALSE))</f>
        <v/>
      </c>
      <c r="I77" s="95" t="str">
        <f>IF(C77="","",VLOOKUP("JSTA"&amp;G77,data!$A$2:$Y$36320,23,FALSE))</f>
        <v/>
      </c>
      <c r="J77" s="91" t="str">
        <f>IF(G77="","",VLOOKUP("JSTA"&amp;G77,data!$A$2:$Y$36320,15,FALSE))</f>
        <v/>
      </c>
      <c r="K77" s="46"/>
      <c r="L77" s="47"/>
    </row>
    <row r="78" spans="1:12" ht="18.95" customHeight="1" x14ac:dyDescent="0.15">
      <c r="E78" s="1"/>
      <c r="G78" s="1"/>
      <c r="H78" s="1"/>
      <c r="I78" s="1"/>
      <c r="J78" s="1"/>
    </row>
    <row r="79" spans="1:12" ht="18.95" customHeight="1" x14ac:dyDescent="0.15">
      <c r="E79" s="1"/>
      <c r="G79" s="1"/>
      <c r="H79" s="1"/>
      <c r="I79" s="1"/>
      <c r="J79" s="1"/>
    </row>
    <row r="80" spans="1:12" ht="18.95" customHeight="1" x14ac:dyDescent="0.15">
      <c r="E80" s="1"/>
      <c r="G80" s="1"/>
      <c r="H80" s="1"/>
      <c r="I80" s="1"/>
      <c r="J80" s="1"/>
    </row>
    <row r="81" spans="5:10" ht="18.95" customHeight="1" x14ac:dyDescent="0.15">
      <c r="E81" s="1"/>
      <c r="G81" s="1"/>
      <c r="H81" s="1"/>
      <c r="I81" s="1"/>
      <c r="J81" s="1"/>
    </row>
  </sheetData>
  <mergeCells count="49">
    <mergeCell ref="A76:A77"/>
    <mergeCell ref="A72:A73"/>
    <mergeCell ref="A74:A75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48:A49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12:A13"/>
    <mergeCell ref="E6:E7"/>
    <mergeCell ref="F6:F7"/>
    <mergeCell ref="G6:G7"/>
    <mergeCell ref="A24:A25"/>
    <mergeCell ref="A8:A9"/>
    <mergeCell ref="A10:A11"/>
    <mergeCell ref="B6:B7"/>
    <mergeCell ref="C6:C7"/>
    <mergeCell ref="A14:A15"/>
    <mergeCell ref="A16:A17"/>
    <mergeCell ref="A18:A19"/>
    <mergeCell ref="A20:A21"/>
    <mergeCell ref="A22:A23"/>
    <mergeCell ref="B1:G2"/>
    <mergeCell ref="C3:C4"/>
    <mergeCell ref="D3:D4"/>
    <mergeCell ref="D6:D7"/>
    <mergeCell ref="G3:L3"/>
    <mergeCell ref="G4:L4"/>
    <mergeCell ref="H6:I6"/>
    <mergeCell ref="J6:J7"/>
    <mergeCell ref="L6:L7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78" orientation="portrait" horizontalDpi="4294967292" verticalDpi="360" r:id="rId1"/>
  <headerFooter alignWithMargins="0"/>
  <rowBreaks count="1" manualBreakCount="1">
    <brk id="47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0109B"/>
  </sheetPr>
  <dimension ref="A1:O81"/>
  <sheetViews>
    <sheetView view="pageBreakPreview" zoomScale="90" zoomScaleNormal="100" zoomScaleSheetLayoutView="90" workbookViewId="0">
      <selection activeCell="H13" sqref="H13"/>
    </sheetView>
  </sheetViews>
  <sheetFormatPr defaultColWidth="9" defaultRowHeight="18.95" customHeight="1" x14ac:dyDescent="0.15"/>
  <cols>
    <col min="1" max="1" width="5.875" style="1" customWidth="1"/>
    <col min="2" max="2" width="14.625" style="1" customWidth="1"/>
    <col min="3" max="3" width="6.875" style="1" customWidth="1"/>
    <col min="4" max="4" width="16.5" style="1" customWidth="1"/>
    <col min="5" max="5" width="6.25" style="2" customWidth="1"/>
    <col min="6" max="6" width="11.25" style="55" customWidth="1"/>
    <col min="7" max="7" width="11.5" style="2" customWidth="1"/>
    <col min="8" max="8" width="5.75" style="2" customWidth="1"/>
    <col min="9" max="9" width="11.125" style="2" customWidth="1"/>
    <col min="10" max="10" width="5.75" style="2" customWidth="1"/>
    <col min="11" max="11" width="9.75" style="1" customWidth="1"/>
    <col min="12" max="12" width="6.125" style="1" customWidth="1"/>
    <col min="13" max="13" width="7.875" style="56" customWidth="1"/>
    <col min="14" max="14" width="14" style="10" customWidth="1"/>
    <col min="15" max="16384" width="9" style="1"/>
  </cols>
  <sheetData>
    <row r="1" spans="1:15" ht="18.95" customHeight="1" x14ac:dyDescent="0.15">
      <c r="B1" s="120" t="str">
        <f>記入例!B1</f>
        <v>令和８年度第５８回東海ソフトテニス選手権大会申込書</v>
      </c>
      <c r="C1" s="120"/>
      <c r="D1" s="120"/>
      <c r="E1" s="120"/>
      <c r="F1" s="120"/>
      <c r="G1" s="120"/>
      <c r="H1" s="59"/>
      <c r="I1" s="59"/>
      <c r="J1" s="59"/>
      <c r="K1" s="2"/>
    </row>
    <row r="2" spans="1:15" ht="18.95" customHeight="1" x14ac:dyDescent="0.15">
      <c r="B2" s="120"/>
      <c r="C2" s="120"/>
      <c r="D2" s="120"/>
      <c r="E2" s="120"/>
      <c r="F2" s="120"/>
      <c r="G2" s="120"/>
      <c r="H2" s="59"/>
      <c r="I2" s="59"/>
      <c r="J2" s="59"/>
      <c r="K2" s="2"/>
      <c r="L2" s="2"/>
    </row>
    <row r="3" spans="1:15" ht="18.95" customHeight="1" x14ac:dyDescent="0.15">
      <c r="A3" s="35" t="s">
        <v>5</v>
      </c>
      <c r="B3" s="35" t="s">
        <v>187</v>
      </c>
      <c r="C3" s="121" t="s">
        <v>14</v>
      </c>
      <c r="D3" s="119" t="s">
        <v>188</v>
      </c>
      <c r="E3" s="3" t="s">
        <v>15</v>
      </c>
      <c r="F3" s="50" t="s">
        <v>8</v>
      </c>
      <c r="G3" s="122" t="s">
        <v>189</v>
      </c>
      <c r="H3" s="122"/>
      <c r="I3" s="122"/>
      <c r="J3" s="122"/>
      <c r="K3" s="122"/>
      <c r="L3" s="123"/>
    </row>
    <row r="4" spans="1:15" ht="18.95" customHeight="1" x14ac:dyDescent="0.15">
      <c r="A4" s="49" t="s">
        <v>44</v>
      </c>
      <c r="B4" s="35" t="s">
        <v>41</v>
      </c>
      <c r="C4" s="121"/>
      <c r="D4" s="119"/>
      <c r="E4" s="4" t="s">
        <v>16</v>
      </c>
      <c r="F4" s="51" t="s">
        <v>21</v>
      </c>
      <c r="G4" s="124" t="s">
        <v>190</v>
      </c>
      <c r="H4" s="124"/>
      <c r="I4" s="124"/>
      <c r="J4" s="124"/>
      <c r="K4" s="124"/>
      <c r="L4" s="125"/>
    </row>
    <row r="5" spans="1:15" ht="9" customHeight="1" x14ac:dyDescent="0.15">
      <c r="A5" s="12"/>
      <c r="B5" s="12"/>
      <c r="C5" s="12"/>
      <c r="D5" s="12"/>
      <c r="E5" s="13"/>
      <c r="F5" s="52"/>
      <c r="G5" s="12"/>
      <c r="H5" s="12"/>
      <c r="I5" s="12"/>
      <c r="J5" s="12"/>
      <c r="K5" s="12"/>
      <c r="L5" s="12"/>
    </row>
    <row r="6" spans="1:15" ht="18.95" customHeight="1" x14ac:dyDescent="0.15">
      <c r="A6" s="36" t="s">
        <v>6</v>
      </c>
      <c r="B6" s="118" t="s">
        <v>43</v>
      </c>
      <c r="C6" s="118" t="s">
        <v>9</v>
      </c>
      <c r="D6" s="118" t="s">
        <v>10</v>
      </c>
      <c r="E6" s="118" t="s">
        <v>11</v>
      </c>
      <c r="F6" s="129" t="s">
        <v>12</v>
      </c>
      <c r="G6" s="131" t="s">
        <v>19</v>
      </c>
      <c r="H6" s="119" t="s">
        <v>161</v>
      </c>
      <c r="I6" s="133"/>
      <c r="J6" s="128" t="s">
        <v>166</v>
      </c>
      <c r="K6" s="37" t="s">
        <v>13</v>
      </c>
      <c r="L6" s="117" t="s">
        <v>4</v>
      </c>
    </row>
    <row r="7" spans="1:15" ht="18.95" customHeight="1" x14ac:dyDescent="0.15">
      <c r="A7" s="37" t="s">
        <v>7</v>
      </c>
      <c r="B7" s="121"/>
      <c r="C7" s="121"/>
      <c r="D7" s="121"/>
      <c r="E7" s="121"/>
      <c r="F7" s="130"/>
      <c r="G7" s="132"/>
      <c r="H7" s="60" t="s">
        <v>162</v>
      </c>
      <c r="I7" s="35" t="s">
        <v>163</v>
      </c>
      <c r="J7" s="125"/>
      <c r="K7" s="35" t="s">
        <v>20</v>
      </c>
      <c r="L7" s="118"/>
    </row>
    <row r="8" spans="1:15" ht="18.95" customHeight="1" x14ac:dyDescent="0.15">
      <c r="A8" s="126">
        <v>1</v>
      </c>
      <c r="B8" s="48" t="str">
        <f>IF(G8="","",VLOOKUP("JSTA"&amp;G8,data!$A$2:$Y$36320,2,FALSE)&amp;"　"&amp;VLOOKUP("JSTA"&amp;G8,data!$A$2:$Y$36320,3,FALSE))</f>
        <v/>
      </c>
      <c r="C8" s="38" t="str">
        <f>IF(G8="","",参加組数一覧!$E$4)</f>
        <v/>
      </c>
      <c r="D8" s="39" t="str">
        <f>IF($G8="","",(VLOOKUP("JSTA"&amp;$G8,data!$A$2:$Y$36320,9,0)))</f>
        <v/>
      </c>
      <c r="E8" s="38" t="str">
        <f>IF(G8="","",DATEDIF(F8,参加組数一覧!$F$1,"y"))</f>
        <v/>
      </c>
      <c r="F8" s="53" t="str">
        <f>IF(G8="","",VLOOKUP("JSTA"&amp;G8,data!$A$2:$Y$36320,7,FALSE))</f>
        <v/>
      </c>
      <c r="G8" s="40"/>
      <c r="H8" s="85" t="str">
        <f>IF(C8="","",VLOOKUP("JSTA"&amp;G8,data!$A$2:$Y$36320,20,FALSE))</f>
        <v/>
      </c>
      <c r="I8" s="94" t="str">
        <f>IF(C8="","",VLOOKUP("JSTA"&amp;G8,data!$A$2:$Y$36320,23,FALSE))</f>
        <v/>
      </c>
      <c r="J8" s="86" t="str">
        <f>IF(G8="","",VLOOKUP("JSTA"&amp;G8,data!$A$2:$Y$36320,15,FALSE))</f>
        <v/>
      </c>
      <c r="K8" s="41"/>
      <c r="L8" s="42"/>
      <c r="O8" s="10"/>
    </row>
    <row r="9" spans="1:15" ht="18.95" customHeight="1" x14ac:dyDescent="0.15">
      <c r="A9" s="127"/>
      <c r="B9" s="58" t="str">
        <f>IF(G9="","",VLOOKUP("JSTA"&amp;G9,data!$A$2:$Y$36320,2,FALSE)&amp;"　"&amp;VLOOKUP("JSTA"&amp;G9,data!$A$2:$Y$36320,3,FALSE))</f>
        <v/>
      </c>
      <c r="C9" s="43" t="str">
        <f>IF(G9="","",参加組数一覧!$E$4)</f>
        <v/>
      </c>
      <c r="D9" s="44" t="str">
        <f>IF($G9="","",(VLOOKUP("JSTA"&amp;$G9,data!$A$2:$Y$36320,9,0)))</f>
        <v/>
      </c>
      <c r="E9" s="43" t="str">
        <f>IF(G9="","",DATEDIF(F9,参加組数一覧!$F$1,"y"))</f>
        <v/>
      </c>
      <c r="F9" s="54" t="str">
        <f>IF(G9="","",VLOOKUP("JSTA"&amp;G9,data!$A$2:$Y$36320,7,FALSE))</f>
        <v/>
      </c>
      <c r="G9" s="45"/>
      <c r="H9" s="89" t="str">
        <f>IF(C9="","",VLOOKUP("JSTA"&amp;G9,data!$A$2:$Y$36320,20,FALSE))</f>
        <v/>
      </c>
      <c r="I9" s="95" t="str">
        <f>IF(C9="","",VLOOKUP("JSTA"&amp;G9,data!$A$2:$Y$36320,23,FALSE))</f>
        <v/>
      </c>
      <c r="J9" s="91" t="str">
        <f>IF(G9="","",VLOOKUP("JSTA"&amp;G9,data!$A$2:$Y$36320,15,FALSE))</f>
        <v/>
      </c>
      <c r="K9" s="46"/>
      <c r="L9" s="47"/>
    </row>
    <row r="10" spans="1:15" ht="18.95" customHeight="1" x14ac:dyDescent="0.15">
      <c r="A10" s="127">
        <v>2</v>
      </c>
      <c r="B10" s="48" t="str">
        <f>IF(G10="","",VLOOKUP("JSTA"&amp;G10,data!$A$2:$Y$36320,2,FALSE)&amp;"　"&amp;VLOOKUP("JSTA"&amp;G10,data!$A$2:$Y$36320,3,FALSE))</f>
        <v/>
      </c>
      <c r="C10" s="38" t="str">
        <f>IF(G10="","",参加組数一覧!$E$4)</f>
        <v/>
      </c>
      <c r="D10" s="39" t="str">
        <f>IF($G10="","",(VLOOKUP("JSTA"&amp;$G10,data!$A$2:$Y$36320,9,0)))</f>
        <v/>
      </c>
      <c r="E10" s="38" t="str">
        <f>IF(G10="","",DATEDIF(F10,参加組数一覧!$F$1,"y"))</f>
        <v/>
      </c>
      <c r="F10" s="53" t="str">
        <f>IF(G10="","",VLOOKUP("JSTA"&amp;G10,data!$A$2:$Y$36320,7,FALSE))</f>
        <v/>
      </c>
      <c r="G10" s="40"/>
      <c r="H10" s="87" t="str">
        <f>IF(C10="","",VLOOKUP("JSTA"&amp;G10,data!$A$2:$Y$36320,20,FALSE))</f>
        <v/>
      </c>
      <c r="I10" s="96" t="str">
        <f>IF(C10="","",VLOOKUP("JSTA"&amp;G10,data!$A$2:$Y$36320,23,FALSE))</f>
        <v/>
      </c>
      <c r="J10" s="88" t="str">
        <f>IF(G10="","",VLOOKUP("JSTA"&amp;G10,data!$A$2:$Y$36320,15,FALSE))</f>
        <v/>
      </c>
      <c r="K10" s="41"/>
      <c r="L10" s="42"/>
    </row>
    <row r="11" spans="1:15" ht="18.95" customHeight="1" x14ac:dyDescent="0.15">
      <c r="A11" s="127"/>
      <c r="B11" s="58" t="str">
        <f>IF(G11="","",VLOOKUP("JSTA"&amp;G11,data!$A$2:$Y$36320,2,FALSE)&amp;"　"&amp;VLOOKUP("JSTA"&amp;G11,data!$A$2:$Y$36320,3,FALSE))</f>
        <v/>
      </c>
      <c r="C11" s="43" t="str">
        <f>IF(G11="","",参加組数一覧!$E$4)</f>
        <v/>
      </c>
      <c r="D11" s="44" t="str">
        <f>IF($G11="","",(VLOOKUP("JSTA"&amp;$G11,data!$A$2:$Y$36320,9,0)))</f>
        <v/>
      </c>
      <c r="E11" s="43" t="str">
        <f>IF(G11="","",DATEDIF(F11,参加組数一覧!$F$1,"y"))</f>
        <v/>
      </c>
      <c r="F11" s="54" t="str">
        <f>IF(G11="","",VLOOKUP("JSTA"&amp;G11,data!$A$2:$Y$36320,7,FALSE))</f>
        <v/>
      </c>
      <c r="G11" s="45"/>
      <c r="H11" s="89" t="str">
        <f>IF(C11="","",VLOOKUP("JSTA"&amp;G11,data!$A$2:$Y$36320,20,FALSE))</f>
        <v/>
      </c>
      <c r="I11" s="95" t="str">
        <f>IF(C11="","",VLOOKUP("JSTA"&amp;G11,data!$A$2:$Y$36320,23,FALSE))</f>
        <v/>
      </c>
      <c r="J11" s="91" t="str">
        <f>IF(G11="","",VLOOKUP("JSTA"&amp;G11,data!$A$2:$Y$36320,15,FALSE))</f>
        <v/>
      </c>
      <c r="K11" s="46"/>
      <c r="L11" s="47"/>
    </row>
    <row r="12" spans="1:15" ht="18.95" customHeight="1" x14ac:dyDescent="0.15">
      <c r="A12" s="126">
        <v>3</v>
      </c>
      <c r="B12" s="48" t="str">
        <f>IF(G12="","",VLOOKUP("JSTA"&amp;G12,data!$A$2:$Y$36320,2,FALSE)&amp;"　"&amp;VLOOKUP("JSTA"&amp;G12,data!$A$2:$Y$36320,3,FALSE))</f>
        <v/>
      </c>
      <c r="C12" s="38" t="str">
        <f>IF(G12="","",参加組数一覧!$E$4)</f>
        <v/>
      </c>
      <c r="D12" s="39" t="str">
        <f>IF($G12="","",(VLOOKUP("JSTA"&amp;$G12,data!$A$2:$Y$36320,9,0)))</f>
        <v/>
      </c>
      <c r="E12" s="38" t="str">
        <f>IF(G12="","",DATEDIF(F12,参加組数一覧!$F$1,"y"))</f>
        <v/>
      </c>
      <c r="F12" s="53" t="str">
        <f>IF(G12="","",VLOOKUP("JSTA"&amp;G12,data!$A$2:$Y$36320,7,FALSE))</f>
        <v/>
      </c>
      <c r="G12" s="40"/>
      <c r="H12" s="87" t="str">
        <f>IF(C12="","",VLOOKUP("JSTA"&amp;G12,data!$A$2:$Y$36320,20,FALSE))</f>
        <v/>
      </c>
      <c r="I12" s="96" t="str">
        <f>IF(C12="","",VLOOKUP("JSTA"&amp;G12,data!$A$2:$Y$36320,23,FALSE))</f>
        <v/>
      </c>
      <c r="J12" s="88" t="str">
        <f>IF(G12="","",VLOOKUP("JSTA"&amp;G12,data!$A$2:$Y$36320,15,FALSE))</f>
        <v/>
      </c>
      <c r="K12" s="41"/>
      <c r="L12" s="42"/>
    </row>
    <row r="13" spans="1:15" ht="18.95" customHeight="1" x14ac:dyDescent="0.15">
      <c r="A13" s="127"/>
      <c r="B13" s="58" t="str">
        <f>IF(G13="","",VLOOKUP("JSTA"&amp;G13,data!$A$2:$Y$36320,2,FALSE)&amp;"　"&amp;VLOOKUP("JSTA"&amp;G13,data!$A$2:$Y$36320,3,FALSE))</f>
        <v/>
      </c>
      <c r="C13" s="43" t="str">
        <f>IF(G13="","",参加組数一覧!$E$4)</f>
        <v/>
      </c>
      <c r="D13" s="44" t="str">
        <f>IF($G13="","",(VLOOKUP("JSTA"&amp;$G13,data!$A$2:$Y$36320,9,0)))</f>
        <v/>
      </c>
      <c r="E13" s="43" t="str">
        <f>IF(G13="","",DATEDIF(F13,参加組数一覧!$F$1,"y"))</f>
        <v/>
      </c>
      <c r="F13" s="54" t="str">
        <f>IF(G13="","",VLOOKUP("JSTA"&amp;G13,data!$A$2:$Y$36320,7,FALSE))</f>
        <v/>
      </c>
      <c r="G13" s="45"/>
      <c r="H13" s="89" t="str">
        <f>IF(C13="","",VLOOKUP("JSTA"&amp;G13,data!$A$2:$Y$36320,20,FALSE))</f>
        <v/>
      </c>
      <c r="I13" s="95" t="str">
        <f>IF(C13="","",VLOOKUP("JSTA"&amp;G13,data!$A$2:$Y$36320,23,FALSE))</f>
        <v/>
      </c>
      <c r="J13" s="91" t="str">
        <f>IF(G13="","",VLOOKUP("JSTA"&amp;G13,data!$A$2:$Y$36320,15,FALSE))</f>
        <v/>
      </c>
      <c r="K13" s="46"/>
      <c r="L13" s="47"/>
    </row>
    <row r="14" spans="1:15" ht="18.95" customHeight="1" x14ac:dyDescent="0.15">
      <c r="A14" s="127">
        <v>4</v>
      </c>
      <c r="B14" s="48" t="str">
        <f>IF(G14="","",VLOOKUP("JSTA"&amp;G14,data!$A$2:$Y$36320,2,FALSE)&amp;"　"&amp;VLOOKUP("JSTA"&amp;G14,data!$A$2:$Y$36320,3,FALSE))</f>
        <v/>
      </c>
      <c r="C14" s="38" t="str">
        <f>IF(G14="","",参加組数一覧!$E$4)</f>
        <v/>
      </c>
      <c r="D14" s="39" t="str">
        <f>IF($G14="","",(VLOOKUP("JSTA"&amp;$G14,data!$A$2:$Y$36320,9,0)))</f>
        <v/>
      </c>
      <c r="E14" s="38" t="str">
        <f>IF(G14="","",DATEDIF(F14,参加組数一覧!$F$1,"y"))</f>
        <v/>
      </c>
      <c r="F14" s="53" t="str">
        <f>IF(G14="","",VLOOKUP("JSTA"&amp;G14,data!$A$2:$Y$36320,7,FALSE))</f>
        <v/>
      </c>
      <c r="G14" s="40"/>
      <c r="H14" s="87" t="str">
        <f>IF(C14="","",VLOOKUP("JSTA"&amp;G14,data!$A$2:$Y$36320,20,FALSE))</f>
        <v/>
      </c>
      <c r="I14" s="96" t="str">
        <f>IF(C14="","",VLOOKUP("JSTA"&amp;G14,data!$A$2:$Y$36320,23,FALSE))</f>
        <v/>
      </c>
      <c r="J14" s="88" t="str">
        <f>IF(G14="","",VLOOKUP("JSTA"&amp;G14,data!$A$2:$Y$36320,15,FALSE))</f>
        <v/>
      </c>
      <c r="K14" s="41"/>
      <c r="L14" s="42"/>
    </row>
    <row r="15" spans="1:15" ht="18.95" customHeight="1" x14ac:dyDescent="0.15">
      <c r="A15" s="127"/>
      <c r="B15" s="58" t="str">
        <f>IF(G15="","",VLOOKUP("JSTA"&amp;G15,data!$A$2:$Y$36320,2,FALSE)&amp;"　"&amp;VLOOKUP("JSTA"&amp;G15,data!$A$2:$Y$36320,3,FALSE))</f>
        <v/>
      </c>
      <c r="C15" s="43" t="str">
        <f>IF(G15="","",参加組数一覧!$E$4)</f>
        <v/>
      </c>
      <c r="D15" s="44" t="str">
        <f>IF($G15="","",(VLOOKUP("JSTA"&amp;$G15,data!$A$2:$Y$36320,9,0)))</f>
        <v/>
      </c>
      <c r="E15" s="43" t="str">
        <f>IF(G15="","",DATEDIF(F15,参加組数一覧!$F$1,"y"))</f>
        <v/>
      </c>
      <c r="F15" s="54" t="str">
        <f>IF(G15="","",VLOOKUP("JSTA"&amp;G15,data!$A$2:$Y$36320,7,FALSE))</f>
        <v/>
      </c>
      <c r="G15" s="45"/>
      <c r="H15" s="89" t="str">
        <f>IF(C15="","",VLOOKUP("JSTA"&amp;G15,data!$A$2:$Y$36320,20,FALSE))</f>
        <v/>
      </c>
      <c r="I15" s="95" t="str">
        <f>IF(C15="","",VLOOKUP("JSTA"&amp;G15,data!$A$2:$Y$36320,23,FALSE))</f>
        <v/>
      </c>
      <c r="J15" s="91" t="str">
        <f>IF(G15="","",VLOOKUP("JSTA"&amp;G15,data!$A$2:$Y$36320,15,FALSE))</f>
        <v/>
      </c>
      <c r="K15" s="46"/>
      <c r="L15" s="47"/>
    </row>
    <row r="16" spans="1:15" ht="18.95" customHeight="1" x14ac:dyDescent="0.15">
      <c r="A16" s="126">
        <v>5</v>
      </c>
      <c r="B16" s="48" t="str">
        <f>IF(G16="","",VLOOKUP("JSTA"&amp;G16,data!$A$2:$Y$36320,2,FALSE)&amp;"　"&amp;VLOOKUP("JSTA"&amp;G16,data!$A$2:$Y$36320,3,FALSE))</f>
        <v/>
      </c>
      <c r="C16" s="38" t="str">
        <f>IF(G16="","",参加組数一覧!$E$4)</f>
        <v/>
      </c>
      <c r="D16" s="39" t="str">
        <f>IF($G16="","",(VLOOKUP("JSTA"&amp;$G16,data!$A$2:$Y$36320,9,0)))</f>
        <v/>
      </c>
      <c r="E16" s="38" t="str">
        <f>IF(G16="","",DATEDIF(F16,参加組数一覧!$F$1,"y"))</f>
        <v/>
      </c>
      <c r="F16" s="53" t="str">
        <f>IF(G16="","",VLOOKUP("JSTA"&amp;G16,data!$A$2:$Y$36320,7,FALSE))</f>
        <v/>
      </c>
      <c r="G16" s="40"/>
      <c r="H16" s="87" t="str">
        <f>IF(C16="","",VLOOKUP("JSTA"&amp;G16,data!$A$2:$Y$36320,20,FALSE))</f>
        <v/>
      </c>
      <c r="I16" s="96" t="str">
        <f>IF(C16="","",VLOOKUP("JSTA"&amp;G16,data!$A$2:$Y$36320,23,FALSE))</f>
        <v/>
      </c>
      <c r="J16" s="88" t="str">
        <f>IF(G16="","",VLOOKUP("JSTA"&amp;G16,data!$A$2:$Y$36320,15,FALSE))</f>
        <v/>
      </c>
      <c r="K16" s="41"/>
      <c r="L16" s="42"/>
    </row>
    <row r="17" spans="1:12" ht="18.95" customHeight="1" x14ac:dyDescent="0.15">
      <c r="A17" s="127"/>
      <c r="B17" s="58" t="str">
        <f>IF(G17="","",VLOOKUP("JSTA"&amp;G17,data!$A$2:$Y$36320,2,FALSE)&amp;"　"&amp;VLOOKUP("JSTA"&amp;G17,data!$A$2:$Y$36320,3,FALSE))</f>
        <v/>
      </c>
      <c r="C17" s="43" t="str">
        <f>IF(G17="","",参加組数一覧!$E$4)</f>
        <v/>
      </c>
      <c r="D17" s="44" t="str">
        <f>IF($G17="","",(VLOOKUP("JSTA"&amp;$G17,data!$A$2:$Y$36320,9,0)))</f>
        <v/>
      </c>
      <c r="E17" s="43" t="str">
        <f>IF(G17="","",DATEDIF(F17,参加組数一覧!$F$1,"y"))</f>
        <v/>
      </c>
      <c r="F17" s="54" t="str">
        <f>IF(G17="","",VLOOKUP("JSTA"&amp;G17,data!$A$2:$Y$36320,7,FALSE))</f>
        <v/>
      </c>
      <c r="G17" s="45"/>
      <c r="H17" s="89" t="str">
        <f>IF(C17="","",VLOOKUP("JSTA"&amp;G17,data!$A$2:$Y$36320,20,FALSE))</f>
        <v/>
      </c>
      <c r="I17" s="95" t="str">
        <f>IF(C17="","",VLOOKUP("JSTA"&amp;G17,data!$A$2:$Y$36320,23,FALSE))</f>
        <v/>
      </c>
      <c r="J17" s="90" t="str">
        <f>IF(G17="","",VLOOKUP("JSTA"&amp;G17,data!$A$2:$Y$36320,15,FALSE))</f>
        <v/>
      </c>
      <c r="K17" s="93"/>
      <c r="L17" s="47"/>
    </row>
    <row r="18" spans="1:12" ht="18.95" customHeight="1" x14ac:dyDescent="0.15">
      <c r="A18" s="127">
        <v>6</v>
      </c>
      <c r="B18" s="48" t="str">
        <f>IF(G18="","",VLOOKUP("JSTA"&amp;G18,data!$A$2:$Y$36320,2,FALSE)&amp;"　"&amp;VLOOKUP("JSTA"&amp;G18,data!$A$2:$Y$36320,3,FALSE))</f>
        <v/>
      </c>
      <c r="C18" s="38" t="str">
        <f>IF(G18="","",参加組数一覧!$E$4)</f>
        <v/>
      </c>
      <c r="D18" s="39" t="str">
        <f>IF($G18="","",(VLOOKUP("JSTA"&amp;$G18,data!$A$2:$Y$36320,9,0)))</f>
        <v/>
      </c>
      <c r="E18" s="38" t="str">
        <f>IF(G18="","",DATEDIF(F18,参加組数一覧!$F$1,"y"))</f>
        <v/>
      </c>
      <c r="F18" s="53" t="str">
        <f>IF(G18="","",VLOOKUP("JSTA"&amp;G18,data!$A$2:$Y$36320,7,FALSE))</f>
        <v/>
      </c>
      <c r="G18" s="40"/>
      <c r="H18" s="87" t="str">
        <f>IF(C18="","",VLOOKUP("JSTA"&amp;G18,data!$A$2:$Y$36320,20,FALSE))</f>
        <v/>
      </c>
      <c r="I18" s="96" t="str">
        <f>IF(C18="","",VLOOKUP("JSTA"&amp;G18,data!$A$2:$Y$36320,23,FALSE))</f>
        <v/>
      </c>
      <c r="J18" s="88" t="str">
        <f>IF(G18="","",VLOOKUP("JSTA"&amp;G18,data!$A$2:$Y$36320,15,FALSE))</f>
        <v/>
      </c>
      <c r="K18" s="92"/>
      <c r="L18" s="42"/>
    </row>
    <row r="19" spans="1:12" ht="18.95" customHeight="1" x14ac:dyDescent="0.15">
      <c r="A19" s="127"/>
      <c r="B19" s="58" t="str">
        <f>IF(G19="","",VLOOKUP("JSTA"&amp;G19,data!$A$2:$Y$36320,2,FALSE)&amp;"　"&amp;VLOOKUP("JSTA"&amp;G19,data!$A$2:$Y$36320,3,FALSE))</f>
        <v/>
      </c>
      <c r="C19" s="43" t="str">
        <f>IF(G19="","",参加組数一覧!$E$4)</f>
        <v/>
      </c>
      <c r="D19" s="44" t="str">
        <f>IF($G19="","",(VLOOKUP("JSTA"&amp;$G19,data!$A$2:$Y$36320,9,0)))</f>
        <v/>
      </c>
      <c r="E19" s="43" t="str">
        <f>IF(G19="","",DATEDIF(F19,参加組数一覧!$F$1,"y"))</f>
        <v/>
      </c>
      <c r="F19" s="54" t="str">
        <f>IF(G19="","",VLOOKUP("JSTA"&amp;G19,data!$A$2:$Y$36320,7,FALSE))</f>
        <v/>
      </c>
      <c r="G19" s="45"/>
      <c r="H19" s="56" t="str">
        <f>IF(C19="","",VLOOKUP("JSTA"&amp;G19,data!$A$2:$Y$36320,20,FALSE))</f>
        <v/>
      </c>
      <c r="I19" s="97" t="str">
        <f>IF(C19="","",VLOOKUP("JSTA"&amp;G19,data!$A$2:$Y$36320,23,FALSE))</f>
        <v/>
      </c>
      <c r="J19" s="10" t="str">
        <f>IF(G19="","",VLOOKUP("JSTA"&amp;G19,data!$A$2:$Y$36320,15,FALSE))</f>
        <v/>
      </c>
      <c r="K19" s="46"/>
      <c r="L19" s="47"/>
    </row>
    <row r="20" spans="1:12" ht="18.95" customHeight="1" x14ac:dyDescent="0.15">
      <c r="A20" s="126">
        <v>7</v>
      </c>
      <c r="B20" s="48" t="str">
        <f>IF(G20="","",VLOOKUP("JSTA"&amp;G20,data!$A$2:$Y$36320,2,FALSE)&amp;"　"&amp;VLOOKUP("JSTA"&amp;G20,data!$A$2:$Y$36320,3,FALSE))</f>
        <v/>
      </c>
      <c r="C20" s="38" t="str">
        <f>IF(G20="","",参加組数一覧!$E$4)</f>
        <v/>
      </c>
      <c r="D20" s="39" t="str">
        <f>IF($G20="","",(VLOOKUP("JSTA"&amp;$G20,data!$A$2:$Y$36320,9,0)))</f>
        <v/>
      </c>
      <c r="E20" s="38" t="str">
        <f>IF(G20="","",DATEDIF(F20,参加組数一覧!$F$1,"y"))</f>
        <v/>
      </c>
      <c r="F20" s="53" t="str">
        <f>IF(G20="","",VLOOKUP("JSTA"&amp;G20,data!$A$2:$Y$36320,7,FALSE))</f>
        <v/>
      </c>
      <c r="G20" s="40"/>
      <c r="H20" s="85" t="str">
        <f>IF(C20="","",VLOOKUP("JSTA"&amp;G20,data!$A$2:$Y$36320,20,FALSE))</f>
        <v/>
      </c>
      <c r="I20" s="94" t="str">
        <f>IF(C20="","",VLOOKUP("JSTA"&amp;G20,data!$A$2:$Y$36320,23,FALSE))</f>
        <v/>
      </c>
      <c r="J20" s="86" t="str">
        <f>IF(G20="","",VLOOKUP("JSTA"&amp;G20,data!$A$2:$Y$36320,15,FALSE))</f>
        <v/>
      </c>
      <c r="K20" s="41"/>
      <c r="L20" s="42"/>
    </row>
    <row r="21" spans="1:12" ht="18.95" customHeight="1" x14ac:dyDescent="0.15">
      <c r="A21" s="127"/>
      <c r="B21" s="58" t="str">
        <f>IF(G21="","",VLOOKUP("JSTA"&amp;G21,data!$A$2:$Y$36320,2,FALSE)&amp;"　"&amp;VLOOKUP("JSTA"&amp;G21,data!$A$2:$Y$36320,3,FALSE))</f>
        <v/>
      </c>
      <c r="C21" s="43" t="str">
        <f>IF(G21="","",参加組数一覧!$E$4)</f>
        <v/>
      </c>
      <c r="D21" s="44" t="str">
        <f>IF($G21="","",(VLOOKUP("JSTA"&amp;$G21,data!$A$2:$Y$36320,9,0)))</f>
        <v/>
      </c>
      <c r="E21" s="43" t="str">
        <f>IF(G21="","",DATEDIF(F21,参加組数一覧!$F$1,"y"))</f>
        <v/>
      </c>
      <c r="F21" s="54" t="str">
        <f>IF(G21="","",VLOOKUP("JSTA"&amp;G21,data!$A$2:$Y$36320,7,FALSE))</f>
        <v/>
      </c>
      <c r="G21" s="45"/>
      <c r="H21" s="89" t="str">
        <f>IF(C21="","",VLOOKUP("JSTA"&amp;G21,data!$A$2:$Y$36320,20,FALSE))</f>
        <v/>
      </c>
      <c r="I21" s="95" t="str">
        <f>IF(C21="","",VLOOKUP("JSTA"&amp;G21,data!$A$2:$Y$36320,23,FALSE))</f>
        <v/>
      </c>
      <c r="J21" s="91" t="str">
        <f>IF(G21="","",VLOOKUP("JSTA"&amp;G21,data!$A$2:$Y$36320,15,FALSE))</f>
        <v/>
      </c>
      <c r="K21" s="46"/>
      <c r="L21" s="47"/>
    </row>
    <row r="22" spans="1:12" ht="18.95" customHeight="1" x14ac:dyDescent="0.15">
      <c r="A22" s="127">
        <v>8</v>
      </c>
      <c r="B22" s="48" t="str">
        <f>IF(G22="","",VLOOKUP("JSTA"&amp;G22,data!$A$2:$Y$36320,2,FALSE)&amp;"　"&amp;VLOOKUP("JSTA"&amp;G22,data!$A$2:$Y$36320,3,FALSE))</f>
        <v/>
      </c>
      <c r="C22" s="38" t="str">
        <f>IF(G22="","",参加組数一覧!$E$4)</f>
        <v/>
      </c>
      <c r="D22" s="39" t="str">
        <f>IF($G22="","",(VLOOKUP("JSTA"&amp;$G22,data!$A$2:$Y$36320,9,0)))</f>
        <v/>
      </c>
      <c r="E22" s="38" t="str">
        <f>IF(G22="","",DATEDIF(F22,参加組数一覧!$F$1,"y"))</f>
        <v/>
      </c>
      <c r="F22" s="53" t="str">
        <f>IF(G22="","",VLOOKUP("JSTA"&amp;G22,data!$A$2:$Y$36320,7,FALSE))</f>
        <v/>
      </c>
      <c r="G22" s="40"/>
      <c r="H22" s="87" t="str">
        <f>IF(C22="","",VLOOKUP("JSTA"&amp;G22,data!$A$2:$Y$36320,20,FALSE))</f>
        <v/>
      </c>
      <c r="I22" s="96" t="str">
        <f>IF(C22="","",VLOOKUP("JSTA"&amp;G22,data!$A$2:$Y$36320,23,FALSE))</f>
        <v/>
      </c>
      <c r="J22" s="88" t="str">
        <f>IF(G22="","",VLOOKUP("JSTA"&amp;G22,data!$A$2:$Y$36320,15,FALSE))</f>
        <v/>
      </c>
      <c r="K22" s="41"/>
      <c r="L22" s="42"/>
    </row>
    <row r="23" spans="1:12" ht="18.95" customHeight="1" x14ac:dyDescent="0.15">
      <c r="A23" s="127"/>
      <c r="B23" s="58" t="str">
        <f>IF(G23="","",VLOOKUP("JSTA"&amp;G23,data!$A$2:$Y$36320,2,FALSE)&amp;"　"&amp;VLOOKUP("JSTA"&amp;G23,data!$A$2:$Y$36320,3,FALSE))</f>
        <v/>
      </c>
      <c r="C23" s="43" t="str">
        <f>IF(G23="","",参加組数一覧!$E$4)</f>
        <v/>
      </c>
      <c r="D23" s="44" t="str">
        <f>IF($G23="","",(VLOOKUP("JSTA"&amp;$G23,data!$A$2:$Y$36320,9,0)))</f>
        <v/>
      </c>
      <c r="E23" s="43" t="str">
        <f>IF(G23="","",DATEDIF(F23,参加組数一覧!$F$1,"y"))</f>
        <v/>
      </c>
      <c r="F23" s="54" t="str">
        <f>IF(G23="","",VLOOKUP("JSTA"&amp;G23,data!$A$2:$Y$36320,7,FALSE))</f>
        <v/>
      </c>
      <c r="G23" s="45"/>
      <c r="H23" s="89" t="str">
        <f>IF(C23="","",VLOOKUP("JSTA"&amp;G23,data!$A$2:$Y$36320,20,FALSE))</f>
        <v/>
      </c>
      <c r="I23" s="95" t="str">
        <f>IF(C23="","",VLOOKUP("JSTA"&amp;G23,data!$A$2:$Y$36320,23,FALSE))</f>
        <v/>
      </c>
      <c r="J23" s="91" t="str">
        <f>IF(G23="","",VLOOKUP("JSTA"&amp;G23,data!$A$2:$Y$36320,15,FALSE))</f>
        <v/>
      </c>
      <c r="K23" s="46"/>
      <c r="L23" s="47"/>
    </row>
    <row r="24" spans="1:12" ht="18.95" customHeight="1" x14ac:dyDescent="0.15">
      <c r="A24" s="126">
        <v>9</v>
      </c>
      <c r="B24" s="48" t="str">
        <f>IF(G24="","",VLOOKUP("JSTA"&amp;G24,data!$A$2:$Y$36320,2,FALSE)&amp;"　"&amp;VLOOKUP("JSTA"&amp;G24,data!$A$2:$Y$36320,3,FALSE))</f>
        <v/>
      </c>
      <c r="C24" s="38" t="str">
        <f>IF(G24="","",参加組数一覧!$E$4)</f>
        <v/>
      </c>
      <c r="D24" s="39" t="str">
        <f>IF($G24="","",(VLOOKUP("JSTA"&amp;$G24,data!$A$2:$Y$36320,9,0)))</f>
        <v/>
      </c>
      <c r="E24" s="38" t="str">
        <f>IF(G24="","",DATEDIF(F24,参加組数一覧!$F$1,"y"))</f>
        <v/>
      </c>
      <c r="F24" s="53" t="str">
        <f>IF(G24="","",VLOOKUP("JSTA"&amp;G24,data!$A$2:$Y$36320,7,FALSE))</f>
        <v/>
      </c>
      <c r="G24" s="40"/>
      <c r="H24" s="87" t="str">
        <f>IF(C24="","",VLOOKUP("JSTA"&amp;G24,data!$A$2:$Y$36320,20,FALSE))</f>
        <v/>
      </c>
      <c r="I24" s="96" t="str">
        <f>IF(C24="","",VLOOKUP("JSTA"&amp;G24,data!$A$2:$Y$36320,23,FALSE))</f>
        <v/>
      </c>
      <c r="J24" s="88" t="str">
        <f>IF(G24="","",VLOOKUP("JSTA"&amp;G24,data!$A$2:$Y$36320,15,FALSE))</f>
        <v/>
      </c>
      <c r="K24" s="41"/>
      <c r="L24" s="42"/>
    </row>
    <row r="25" spans="1:12" ht="18.95" customHeight="1" x14ac:dyDescent="0.15">
      <c r="A25" s="127"/>
      <c r="B25" s="58" t="str">
        <f>IF(G25="","",VLOOKUP("JSTA"&amp;G25,data!$A$2:$Y$36320,2,FALSE)&amp;"　"&amp;VLOOKUP("JSTA"&amp;G25,data!$A$2:$Y$36320,3,FALSE))</f>
        <v/>
      </c>
      <c r="C25" s="43" t="str">
        <f>IF(G25="","",参加組数一覧!$E$4)</f>
        <v/>
      </c>
      <c r="D25" s="44" t="str">
        <f>IF($G25="","",(VLOOKUP("JSTA"&amp;$G25,data!$A$2:$Y$36320,9,0)))</f>
        <v/>
      </c>
      <c r="E25" s="43" t="str">
        <f>IF(G25="","",DATEDIF(F25,参加組数一覧!$F$1,"y"))</f>
        <v/>
      </c>
      <c r="F25" s="54" t="str">
        <f>IF(G25="","",VLOOKUP("JSTA"&amp;G25,data!$A$2:$Y$36320,7,FALSE))</f>
        <v/>
      </c>
      <c r="G25" s="45"/>
      <c r="H25" s="89" t="str">
        <f>IF(C25="","",VLOOKUP("JSTA"&amp;G25,data!$A$2:$Y$36320,20,FALSE))</f>
        <v/>
      </c>
      <c r="I25" s="95" t="str">
        <f>IF(C25="","",VLOOKUP("JSTA"&amp;G25,data!$A$2:$Y$36320,23,FALSE))</f>
        <v/>
      </c>
      <c r="J25" s="91" t="str">
        <f>IF(G25="","",VLOOKUP("JSTA"&amp;G25,data!$A$2:$Y$36320,15,FALSE))</f>
        <v/>
      </c>
      <c r="K25" s="46"/>
      <c r="L25" s="47"/>
    </row>
    <row r="26" spans="1:12" ht="18.95" customHeight="1" x14ac:dyDescent="0.15">
      <c r="A26" s="127">
        <v>10</v>
      </c>
      <c r="B26" s="48" t="str">
        <f>IF(G26="","",VLOOKUP("JSTA"&amp;G26,data!$A$2:$Y$36320,2,FALSE)&amp;"　"&amp;VLOOKUP("JSTA"&amp;G26,data!$A$2:$Y$36320,3,FALSE))</f>
        <v/>
      </c>
      <c r="C26" s="38" t="str">
        <f>IF(G26="","",参加組数一覧!$E$4)</f>
        <v/>
      </c>
      <c r="D26" s="39" t="str">
        <f>IF($G26="","",(VLOOKUP("JSTA"&amp;$G26,data!$A$2:$Y$36320,9,0)))</f>
        <v/>
      </c>
      <c r="E26" s="38" t="str">
        <f>IF(G26="","",DATEDIF(F26,参加組数一覧!$F$1,"y"))</f>
        <v/>
      </c>
      <c r="F26" s="53" t="str">
        <f>IF(G26="","",VLOOKUP("JSTA"&amp;G26,data!$A$2:$Y$36320,7,FALSE))</f>
        <v/>
      </c>
      <c r="G26" s="40"/>
      <c r="H26" s="87" t="str">
        <f>IF(C26="","",VLOOKUP("JSTA"&amp;G26,data!$A$2:$Y$36320,20,FALSE))</f>
        <v/>
      </c>
      <c r="I26" s="96" t="str">
        <f>IF(C26="","",VLOOKUP("JSTA"&amp;G26,data!$A$2:$Y$36320,23,FALSE))</f>
        <v/>
      </c>
      <c r="J26" s="88" t="str">
        <f>IF(G26="","",VLOOKUP("JSTA"&amp;G26,data!$A$2:$Y$36320,15,FALSE))</f>
        <v/>
      </c>
      <c r="K26" s="41"/>
      <c r="L26" s="42"/>
    </row>
    <row r="27" spans="1:12" ht="18.95" customHeight="1" x14ac:dyDescent="0.15">
      <c r="A27" s="127"/>
      <c r="B27" s="58" t="str">
        <f>IF(G27="","",VLOOKUP("JSTA"&amp;G27,data!$A$2:$Y$36320,2,FALSE)&amp;"　"&amp;VLOOKUP("JSTA"&amp;G27,data!$A$2:$Y$36320,3,FALSE))</f>
        <v/>
      </c>
      <c r="C27" s="43" t="str">
        <f>IF(G27="","",参加組数一覧!$E$4)</f>
        <v/>
      </c>
      <c r="D27" s="44" t="str">
        <f>IF($G27="","",(VLOOKUP("JSTA"&amp;$G27,data!$A$2:$Y$36320,9,0)))</f>
        <v/>
      </c>
      <c r="E27" s="43" t="str">
        <f>IF(G27="","",DATEDIF(F27,参加組数一覧!$F$1,"y"))</f>
        <v/>
      </c>
      <c r="F27" s="54" t="str">
        <f>IF(G27="","",VLOOKUP("JSTA"&amp;G27,data!$A$2:$Y$36320,7,FALSE))</f>
        <v/>
      </c>
      <c r="G27" s="45"/>
      <c r="H27" s="89" t="str">
        <f>IF(C27="","",VLOOKUP("JSTA"&amp;G27,data!$A$2:$Y$36320,20,FALSE))</f>
        <v/>
      </c>
      <c r="I27" s="95" t="str">
        <f>IF(C27="","",VLOOKUP("JSTA"&amp;G27,data!$A$2:$Y$36320,23,FALSE))</f>
        <v/>
      </c>
      <c r="J27" s="91" t="str">
        <f>IF(G27="","",VLOOKUP("JSTA"&amp;G27,data!$A$2:$Y$36320,15,FALSE))</f>
        <v/>
      </c>
      <c r="K27" s="46"/>
      <c r="L27" s="47"/>
    </row>
    <row r="28" spans="1:12" ht="18.95" customHeight="1" x14ac:dyDescent="0.15">
      <c r="A28" s="126">
        <v>11</v>
      </c>
      <c r="B28" s="48" t="str">
        <f>IF(G28="","",VLOOKUP("JSTA"&amp;G28,data!$A$2:$Y$36320,2,FALSE)&amp;"　"&amp;VLOOKUP("JSTA"&amp;G28,data!$A$2:$Y$36320,3,FALSE))</f>
        <v/>
      </c>
      <c r="C28" s="38" t="str">
        <f>IF(G28="","",参加組数一覧!$E$4)</f>
        <v/>
      </c>
      <c r="D28" s="39" t="str">
        <f>IF($G28="","",(VLOOKUP("JSTA"&amp;$G28,data!$A$2:$Y$36320,9,0)))</f>
        <v/>
      </c>
      <c r="E28" s="38" t="str">
        <f>IF(G28="","",DATEDIF(F28,参加組数一覧!$F$1,"y"))</f>
        <v/>
      </c>
      <c r="F28" s="53" t="str">
        <f>IF(G28="","",VLOOKUP("JSTA"&amp;G28,data!$A$2:$Y$36320,7,FALSE))</f>
        <v/>
      </c>
      <c r="G28" s="40"/>
      <c r="H28" s="87" t="str">
        <f>IF(C28="","",VLOOKUP("JSTA"&amp;G28,data!$A$2:$Y$36320,20,FALSE))</f>
        <v/>
      </c>
      <c r="I28" s="96" t="str">
        <f>IF(C28="","",VLOOKUP("JSTA"&amp;G28,data!$A$2:$Y$36320,23,FALSE))</f>
        <v/>
      </c>
      <c r="J28" s="88" t="str">
        <f>IF(G28="","",VLOOKUP("JSTA"&amp;G28,data!$A$2:$Y$36320,15,FALSE))</f>
        <v/>
      </c>
      <c r="K28" s="41"/>
      <c r="L28" s="42"/>
    </row>
    <row r="29" spans="1:12" ht="18.95" customHeight="1" x14ac:dyDescent="0.15">
      <c r="A29" s="127"/>
      <c r="B29" s="58" t="str">
        <f>IF(G29="","",VLOOKUP("JSTA"&amp;G29,data!$A$2:$Y$36320,2,FALSE)&amp;"　"&amp;VLOOKUP("JSTA"&amp;G29,data!$A$2:$Y$36320,3,FALSE))</f>
        <v/>
      </c>
      <c r="C29" s="43" t="str">
        <f>IF(G29="","",参加組数一覧!$E$4)</f>
        <v/>
      </c>
      <c r="D29" s="44" t="str">
        <f>IF($G29="","",(VLOOKUP("JSTA"&amp;$G29,data!$A$2:$Y$36320,9,0)))</f>
        <v/>
      </c>
      <c r="E29" s="43" t="str">
        <f>IF(G29="","",DATEDIF(F29,参加組数一覧!$F$1,"y"))</f>
        <v/>
      </c>
      <c r="F29" s="54" t="str">
        <f>IF(G29="","",VLOOKUP("JSTA"&amp;G29,data!$A$2:$Y$36320,7,FALSE))</f>
        <v/>
      </c>
      <c r="G29" s="45"/>
      <c r="H29" s="89" t="str">
        <f>IF(C29="","",VLOOKUP("JSTA"&amp;G29,data!$A$2:$Y$36320,20,FALSE))</f>
        <v/>
      </c>
      <c r="I29" s="95" t="str">
        <f>IF(C29="","",VLOOKUP("JSTA"&amp;G29,data!$A$2:$Y$36320,23,FALSE))</f>
        <v/>
      </c>
      <c r="J29" s="90" t="str">
        <f>IF(G29="","",VLOOKUP("JSTA"&amp;G29,data!$A$2:$Y$36320,15,FALSE))</f>
        <v/>
      </c>
      <c r="K29" s="46"/>
      <c r="L29" s="47"/>
    </row>
    <row r="30" spans="1:12" ht="18.95" customHeight="1" x14ac:dyDescent="0.15">
      <c r="A30" s="127">
        <v>12</v>
      </c>
      <c r="B30" s="48" t="str">
        <f>IF(G30="","",VLOOKUP("JSTA"&amp;G30,data!$A$2:$Y$36320,2,FALSE)&amp;"　"&amp;VLOOKUP("JSTA"&amp;G30,data!$A$2:$Y$36320,3,FALSE))</f>
        <v/>
      </c>
      <c r="C30" s="38" t="str">
        <f>IF(G30="","",参加組数一覧!$E$4)</f>
        <v/>
      </c>
      <c r="D30" s="39" t="str">
        <f>IF($G30="","",(VLOOKUP("JSTA"&amp;$G30,data!$A$2:$Y$36320,9,0)))</f>
        <v/>
      </c>
      <c r="E30" s="38" t="str">
        <f>IF(G30="","",DATEDIF(F30,参加組数一覧!$F$1,"y"))</f>
        <v/>
      </c>
      <c r="F30" s="53" t="str">
        <f>IF(G30="","",VLOOKUP("JSTA"&amp;G30,data!$A$2:$Y$36320,7,FALSE))</f>
        <v/>
      </c>
      <c r="G30" s="40"/>
      <c r="H30" s="87" t="str">
        <f>IF(C30="","",VLOOKUP("JSTA"&amp;G30,data!$A$2:$Y$36320,20,FALSE))</f>
        <v/>
      </c>
      <c r="I30" s="96" t="str">
        <f>IF(C30="","",VLOOKUP("JSTA"&amp;G30,data!$A$2:$Y$36320,23,FALSE))</f>
        <v/>
      </c>
      <c r="J30" s="88" t="str">
        <f>IF(G30="","",VLOOKUP("JSTA"&amp;G30,data!$A$2:$Y$36320,15,FALSE))</f>
        <v/>
      </c>
      <c r="K30" s="41"/>
      <c r="L30" s="42"/>
    </row>
    <row r="31" spans="1:12" ht="18.95" customHeight="1" x14ac:dyDescent="0.15">
      <c r="A31" s="127"/>
      <c r="B31" s="58" t="str">
        <f>IF(G31="","",VLOOKUP("JSTA"&amp;G31,data!$A$2:$Y$36320,2,FALSE)&amp;"　"&amp;VLOOKUP("JSTA"&amp;G31,data!$A$2:$Y$36320,3,FALSE))</f>
        <v/>
      </c>
      <c r="C31" s="43" t="str">
        <f>IF(G31="","",参加組数一覧!$E$4)</f>
        <v/>
      </c>
      <c r="D31" s="44" t="str">
        <f>IF($G31="","",(VLOOKUP("JSTA"&amp;$G31,data!$A$2:$Y$36320,9,0)))</f>
        <v/>
      </c>
      <c r="E31" s="43" t="str">
        <f>IF(G31="","",DATEDIF(F31,参加組数一覧!$F$1,"y"))</f>
        <v/>
      </c>
      <c r="F31" s="54" t="str">
        <f>IF(G31="","",VLOOKUP("JSTA"&amp;G31,data!$A$2:$Y$36320,7,FALSE))</f>
        <v/>
      </c>
      <c r="G31" s="45"/>
      <c r="H31" s="56" t="str">
        <f>IF(C31="","",VLOOKUP("JSTA"&amp;G31,data!$A$2:$Y$36320,20,FALSE))</f>
        <v/>
      </c>
      <c r="I31" s="97" t="str">
        <f>IF(C31="","",VLOOKUP("JSTA"&amp;G31,data!$A$2:$Y$36320,23,FALSE))</f>
        <v/>
      </c>
      <c r="J31" s="10" t="str">
        <f>IF(G31="","",VLOOKUP("JSTA"&amp;G31,data!$A$2:$Y$36320,15,FALSE))</f>
        <v/>
      </c>
      <c r="K31" s="46"/>
      <c r="L31" s="47"/>
    </row>
    <row r="32" spans="1:12" ht="18.95" customHeight="1" x14ac:dyDescent="0.15">
      <c r="A32" s="126">
        <v>13</v>
      </c>
      <c r="B32" s="48" t="str">
        <f>IF(G32="","",VLOOKUP("JSTA"&amp;G32,data!$A$2:$Y$36320,2,FALSE)&amp;"　"&amp;VLOOKUP("JSTA"&amp;G32,data!$A$2:$Y$36320,3,FALSE))</f>
        <v/>
      </c>
      <c r="C32" s="38" t="str">
        <f>IF(G32="","",参加組数一覧!$E$4)</f>
        <v/>
      </c>
      <c r="D32" s="39" t="str">
        <f>IF($G32="","",(VLOOKUP("JSTA"&amp;$G32,data!$A$2:$Y$36320,9,0)))</f>
        <v/>
      </c>
      <c r="E32" s="38" t="str">
        <f>IF(G32="","",DATEDIF(F32,参加組数一覧!$F$1,"y"))</f>
        <v/>
      </c>
      <c r="F32" s="53" t="str">
        <f>IF(G32="","",VLOOKUP("JSTA"&amp;G32,data!$A$2:$Y$36320,7,FALSE))</f>
        <v/>
      </c>
      <c r="G32" s="40"/>
      <c r="H32" s="85" t="str">
        <f>IF(C32="","",VLOOKUP("JSTA"&amp;G32,data!$A$2:$Y$36320,20,FALSE))</f>
        <v/>
      </c>
      <c r="I32" s="94" t="str">
        <f>IF(C32="","",VLOOKUP("JSTA"&amp;G32,data!$A$2:$Y$36320,23,FALSE))</f>
        <v/>
      </c>
      <c r="J32" s="86" t="str">
        <f>IF(G32="","",VLOOKUP("JSTA"&amp;G32,data!$A$2:$Y$36320,15,FALSE))</f>
        <v/>
      </c>
      <c r="K32" s="41"/>
      <c r="L32" s="42"/>
    </row>
    <row r="33" spans="1:12" ht="18.95" customHeight="1" x14ac:dyDescent="0.15">
      <c r="A33" s="127"/>
      <c r="B33" s="58" t="str">
        <f>IF(G33="","",VLOOKUP("JSTA"&amp;G33,data!$A$2:$Y$36320,2,FALSE)&amp;"　"&amp;VLOOKUP("JSTA"&amp;G33,data!$A$2:$Y$36320,3,FALSE))</f>
        <v/>
      </c>
      <c r="C33" s="43" t="str">
        <f>IF(G33="","",参加組数一覧!$E$4)</f>
        <v/>
      </c>
      <c r="D33" s="44" t="str">
        <f>IF($G33="","",(VLOOKUP("JSTA"&amp;$G33,data!$A$2:$Y$36320,9,0)))</f>
        <v/>
      </c>
      <c r="E33" s="43" t="str">
        <f>IF(G33="","",DATEDIF(F33,参加組数一覧!$F$1,"y"))</f>
        <v/>
      </c>
      <c r="F33" s="54" t="str">
        <f>IF(G33="","",VLOOKUP("JSTA"&amp;G33,data!$A$2:$Y$36320,7,FALSE))</f>
        <v/>
      </c>
      <c r="G33" s="45"/>
      <c r="H33" s="89" t="str">
        <f>IF(C33="","",VLOOKUP("JSTA"&amp;G33,data!$A$2:$Y$36320,20,FALSE))</f>
        <v/>
      </c>
      <c r="I33" s="95" t="str">
        <f>IF(C33="","",VLOOKUP("JSTA"&amp;G33,data!$A$2:$Y$36320,23,FALSE))</f>
        <v/>
      </c>
      <c r="J33" s="91" t="str">
        <f>IF(G33="","",VLOOKUP("JSTA"&amp;G33,data!$A$2:$Y$36320,15,FALSE))</f>
        <v/>
      </c>
      <c r="K33" s="46"/>
      <c r="L33" s="47"/>
    </row>
    <row r="34" spans="1:12" ht="18.95" customHeight="1" x14ac:dyDescent="0.15">
      <c r="A34" s="127">
        <v>14</v>
      </c>
      <c r="B34" s="48" t="str">
        <f>IF(G34="","",VLOOKUP("JSTA"&amp;G34,data!$A$2:$Y$36320,2,FALSE)&amp;"　"&amp;VLOOKUP("JSTA"&amp;G34,data!$A$2:$Y$36320,3,FALSE))</f>
        <v/>
      </c>
      <c r="C34" s="38" t="str">
        <f>IF(G34="","",参加組数一覧!$E$4)</f>
        <v/>
      </c>
      <c r="D34" s="39" t="str">
        <f>IF($G34="","",(VLOOKUP("JSTA"&amp;$G34,data!$A$2:$Y$36320,9,0)))</f>
        <v/>
      </c>
      <c r="E34" s="38" t="str">
        <f>IF(G34="","",DATEDIF(F34,参加組数一覧!$F$1,"y"))</f>
        <v/>
      </c>
      <c r="F34" s="53" t="str">
        <f>IF(G34="","",VLOOKUP("JSTA"&amp;G34,data!$A$2:$Y$36320,7,FALSE))</f>
        <v/>
      </c>
      <c r="G34" s="40"/>
      <c r="H34" s="87" t="str">
        <f>IF(C34="","",VLOOKUP("JSTA"&amp;G34,data!$A$2:$Y$36320,20,FALSE))</f>
        <v/>
      </c>
      <c r="I34" s="96" t="str">
        <f>IF(C34="","",VLOOKUP("JSTA"&amp;G34,data!$A$2:$Y$36320,23,FALSE))</f>
        <v/>
      </c>
      <c r="J34" s="88" t="str">
        <f>IF(G34="","",VLOOKUP("JSTA"&amp;G34,data!$A$2:$Y$36320,15,FALSE))</f>
        <v/>
      </c>
      <c r="K34" s="41"/>
      <c r="L34" s="42"/>
    </row>
    <row r="35" spans="1:12" ht="18.95" customHeight="1" x14ac:dyDescent="0.15">
      <c r="A35" s="127"/>
      <c r="B35" s="58" t="str">
        <f>IF(G35="","",VLOOKUP("JSTA"&amp;G35,data!$A$2:$Y$36320,2,FALSE)&amp;"　"&amp;VLOOKUP("JSTA"&amp;G35,data!$A$2:$Y$36320,3,FALSE))</f>
        <v/>
      </c>
      <c r="C35" s="43" t="str">
        <f>IF(G35="","",参加組数一覧!$E$4)</f>
        <v/>
      </c>
      <c r="D35" s="44" t="str">
        <f>IF($G35="","",(VLOOKUP("JSTA"&amp;$G35,data!$A$2:$Y$36320,9,0)))</f>
        <v/>
      </c>
      <c r="E35" s="43" t="str">
        <f>IF(G35="","",DATEDIF(F35,参加組数一覧!$F$1,"y"))</f>
        <v/>
      </c>
      <c r="F35" s="54" t="str">
        <f>IF(G35="","",VLOOKUP("JSTA"&amp;G35,data!$A$2:$Y$36320,7,FALSE))</f>
        <v/>
      </c>
      <c r="G35" s="45"/>
      <c r="H35" s="89" t="str">
        <f>IF(C35="","",VLOOKUP("JSTA"&amp;G35,data!$A$2:$Y$36320,20,FALSE))</f>
        <v/>
      </c>
      <c r="I35" s="95" t="str">
        <f>IF(C35="","",VLOOKUP("JSTA"&amp;G35,data!$A$2:$Y$36320,23,FALSE))</f>
        <v/>
      </c>
      <c r="J35" s="91" t="str">
        <f>IF(G35="","",VLOOKUP("JSTA"&amp;G35,data!$A$2:$Y$36320,15,FALSE))</f>
        <v/>
      </c>
      <c r="K35" s="46"/>
      <c r="L35" s="47"/>
    </row>
    <row r="36" spans="1:12" ht="18.95" customHeight="1" x14ac:dyDescent="0.15">
      <c r="A36" s="126">
        <v>15</v>
      </c>
      <c r="B36" s="48" t="str">
        <f>IF(G36="","",VLOOKUP("JSTA"&amp;G36,data!$A$2:$Y$36320,2,FALSE)&amp;"　"&amp;VLOOKUP("JSTA"&amp;G36,data!$A$2:$Y$36320,3,FALSE))</f>
        <v/>
      </c>
      <c r="C36" s="38" t="str">
        <f>IF(G36="","",参加組数一覧!$E$4)</f>
        <v/>
      </c>
      <c r="D36" s="39" t="str">
        <f>IF($G36="","",(VLOOKUP("JSTA"&amp;$G36,data!$A$2:$Y$36320,9,0)))</f>
        <v/>
      </c>
      <c r="E36" s="38" t="str">
        <f>IF(G36="","",DATEDIF(F36,参加組数一覧!$F$1,"y"))</f>
        <v/>
      </c>
      <c r="F36" s="53" t="str">
        <f>IF(G36="","",VLOOKUP("JSTA"&amp;G36,data!$A$2:$Y$36320,7,FALSE))</f>
        <v/>
      </c>
      <c r="G36" s="40"/>
      <c r="H36" s="87" t="str">
        <f>IF(C36="","",VLOOKUP("JSTA"&amp;G36,data!$A$2:$Y$36320,20,FALSE))</f>
        <v/>
      </c>
      <c r="I36" s="96" t="str">
        <f>IF(C36="","",VLOOKUP("JSTA"&amp;G36,data!$A$2:$Y$36320,23,FALSE))</f>
        <v/>
      </c>
      <c r="J36" s="88" t="str">
        <f>IF(G36="","",VLOOKUP("JSTA"&amp;G36,data!$A$2:$Y$36320,15,FALSE))</f>
        <v/>
      </c>
      <c r="K36" s="41"/>
      <c r="L36" s="42"/>
    </row>
    <row r="37" spans="1:12" ht="18.95" customHeight="1" x14ac:dyDescent="0.15">
      <c r="A37" s="127"/>
      <c r="B37" s="58" t="str">
        <f>IF(G37="","",VLOOKUP("JSTA"&amp;G37,data!$A$2:$Y$36320,2,FALSE)&amp;"　"&amp;VLOOKUP("JSTA"&amp;G37,data!$A$2:$Y$36320,3,FALSE))</f>
        <v/>
      </c>
      <c r="C37" s="43" t="str">
        <f>IF(G37="","",参加組数一覧!$E$4)</f>
        <v/>
      </c>
      <c r="D37" s="44" t="str">
        <f>IF($G37="","",(VLOOKUP("JSTA"&amp;$G37,data!$A$2:$Y$36320,9,0)))</f>
        <v/>
      </c>
      <c r="E37" s="43" t="str">
        <f>IF(G37="","",DATEDIF(F37,参加組数一覧!$F$1,"y"))</f>
        <v/>
      </c>
      <c r="F37" s="54" t="str">
        <f>IF(G37="","",VLOOKUP("JSTA"&amp;G37,data!$A$2:$Y$36320,7,FALSE))</f>
        <v/>
      </c>
      <c r="G37" s="45"/>
      <c r="H37" s="89" t="str">
        <f>IF(C37="","",VLOOKUP("JSTA"&amp;G37,data!$A$2:$Y$36320,20,FALSE))</f>
        <v/>
      </c>
      <c r="I37" s="95" t="str">
        <f>IF(C37="","",VLOOKUP("JSTA"&amp;G37,data!$A$2:$Y$36320,23,FALSE))</f>
        <v/>
      </c>
      <c r="J37" s="91" t="str">
        <f>IF(G37="","",VLOOKUP("JSTA"&amp;G37,data!$A$2:$Y$36320,15,FALSE))</f>
        <v/>
      </c>
      <c r="K37" s="46"/>
      <c r="L37" s="47"/>
    </row>
    <row r="38" spans="1:12" ht="18.95" customHeight="1" x14ac:dyDescent="0.15">
      <c r="A38" s="127">
        <v>16</v>
      </c>
      <c r="B38" s="48" t="str">
        <f>IF(G38="","",VLOOKUP("JSTA"&amp;G38,data!$A$2:$Y$36320,2,FALSE)&amp;"　"&amp;VLOOKUP("JSTA"&amp;G38,data!$A$2:$Y$36320,3,FALSE))</f>
        <v/>
      </c>
      <c r="C38" s="38" t="str">
        <f>IF(G38="","",参加組数一覧!$E$4)</f>
        <v/>
      </c>
      <c r="D38" s="39" t="str">
        <f>IF($G38="","",(VLOOKUP("JSTA"&amp;$G38,data!$A$2:$Y$36320,9,0)))</f>
        <v/>
      </c>
      <c r="E38" s="38" t="str">
        <f>IF(G38="","",DATEDIF(F38,参加組数一覧!$F$1,"y"))</f>
        <v/>
      </c>
      <c r="F38" s="53" t="str">
        <f>IF(G38="","",VLOOKUP("JSTA"&amp;G38,data!$A$2:$Y$36320,7,FALSE))</f>
        <v/>
      </c>
      <c r="G38" s="40"/>
      <c r="H38" s="87" t="str">
        <f>IF(C38="","",VLOOKUP("JSTA"&amp;G38,data!$A$2:$Y$36320,20,FALSE))</f>
        <v/>
      </c>
      <c r="I38" s="96" t="str">
        <f>IF(C38="","",VLOOKUP("JSTA"&amp;G38,data!$A$2:$Y$36320,23,FALSE))</f>
        <v/>
      </c>
      <c r="J38" s="88" t="str">
        <f>IF(G38="","",VLOOKUP("JSTA"&amp;G38,data!$A$2:$Y$36320,15,FALSE))</f>
        <v/>
      </c>
      <c r="K38" s="41"/>
      <c r="L38" s="42"/>
    </row>
    <row r="39" spans="1:12" ht="18.95" customHeight="1" x14ac:dyDescent="0.15">
      <c r="A39" s="127"/>
      <c r="B39" s="58" t="str">
        <f>IF(G39="","",VLOOKUP("JSTA"&amp;G39,data!$A$2:$Y$36320,2,FALSE)&amp;"　"&amp;VLOOKUP("JSTA"&amp;G39,data!$A$2:$Y$36320,3,FALSE))</f>
        <v/>
      </c>
      <c r="C39" s="43" t="str">
        <f>IF(G39="","",参加組数一覧!$E$4)</f>
        <v/>
      </c>
      <c r="D39" s="44" t="str">
        <f>IF($G39="","",(VLOOKUP("JSTA"&amp;$G39,data!$A$2:$Y$36320,9,0)))</f>
        <v/>
      </c>
      <c r="E39" s="43" t="str">
        <f>IF(G39="","",DATEDIF(F39,参加組数一覧!$F$1,"y"))</f>
        <v/>
      </c>
      <c r="F39" s="54" t="str">
        <f>IF(G39="","",VLOOKUP("JSTA"&amp;G39,data!$A$2:$Y$36320,7,FALSE))</f>
        <v/>
      </c>
      <c r="G39" s="45"/>
      <c r="H39" s="89" t="str">
        <f>IF(C39="","",VLOOKUP("JSTA"&amp;G39,data!$A$2:$Y$36320,20,FALSE))</f>
        <v/>
      </c>
      <c r="I39" s="95" t="str">
        <f>IF(C39="","",VLOOKUP("JSTA"&amp;G39,data!$A$2:$Y$36320,23,FALSE))</f>
        <v/>
      </c>
      <c r="J39" s="91" t="str">
        <f>IF(G39="","",VLOOKUP("JSTA"&amp;G39,data!$A$2:$Y$36320,15,FALSE))</f>
        <v/>
      </c>
      <c r="K39" s="46"/>
      <c r="L39" s="47"/>
    </row>
    <row r="40" spans="1:12" ht="18.95" customHeight="1" x14ac:dyDescent="0.15">
      <c r="A40" s="126">
        <v>17</v>
      </c>
      <c r="B40" s="48" t="str">
        <f>IF(G40="","",VLOOKUP("JSTA"&amp;G40,data!$A$2:$Y$36320,2,FALSE)&amp;"　"&amp;VLOOKUP("JSTA"&amp;G40,data!$A$2:$Y$36320,3,FALSE))</f>
        <v/>
      </c>
      <c r="C40" s="38" t="str">
        <f>IF(G40="","",参加組数一覧!$E$4)</f>
        <v/>
      </c>
      <c r="D40" s="39" t="str">
        <f>IF($G40="","",(VLOOKUP("JSTA"&amp;$G40,data!$A$2:$Y$36320,9,0)))</f>
        <v/>
      </c>
      <c r="E40" s="38" t="str">
        <f>IF(G40="","",DATEDIF(F40,参加組数一覧!$F$1,"y"))</f>
        <v/>
      </c>
      <c r="F40" s="53" t="str">
        <f>IF(G40="","",VLOOKUP("JSTA"&amp;G40,data!$A$2:$Y$36320,7,FALSE))</f>
        <v/>
      </c>
      <c r="G40" s="40"/>
      <c r="H40" s="87" t="str">
        <f>IF(C40="","",VLOOKUP("JSTA"&amp;G40,data!$A$2:$Y$36320,20,FALSE))</f>
        <v/>
      </c>
      <c r="I40" s="96" t="str">
        <f>IF(C40="","",VLOOKUP("JSTA"&amp;G40,data!$A$2:$Y$36320,23,FALSE))</f>
        <v/>
      </c>
      <c r="J40" s="88" t="str">
        <f>IF(G40="","",VLOOKUP("JSTA"&amp;G40,data!$A$2:$Y$36320,15,FALSE))</f>
        <v/>
      </c>
      <c r="K40" s="41"/>
      <c r="L40" s="42"/>
    </row>
    <row r="41" spans="1:12" ht="18.95" customHeight="1" x14ac:dyDescent="0.15">
      <c r="A41" s="127"/>
      <c r="B41" s="58" t="str">
        <f>IF(G41="","",VLOOKUP("JSTA"&amp;G41,data!$A$2:$Y$36320,2,FALSE)&amp;"　"&amp;VLOOKUP("JSTA"&amp;G41,data!$A$2:$Y$36320,3,FALSE))</f>
        <v/>
      </c>
      <c r="C41" s="43" t="str">
        <f>IF(G41="","",参加組数一覧!$E$4)</f>
        <v/>
      </c>
      <c r="D41" s="44" t="str">
        <f>IF($G41="","",(VLOOKUP("JSTA"&amp;$G41,data!$A$2:$Y$36320,9,0)))</f>
        <v/>
      </c>
      <c r="E41" s="43" t="str">
        <f>IF(G41="","",DATEDIF(F41,参加組数一覧!$F$1,"y"))</f>
        <v/>
      </c>
      <c r="F41" s="54" t="str">
        <f>IF(G41="","",VLOOKUP("JSTA"&amp;G41,data!$A$2:$Y$36320,7,FALSE))</f>
        <v/>
      </c>
      <c r="G41" s="45"/>
      <c r="H41" s="89" t="str">
        <f>IF(C41="","",VLOOKUP("JSTA"&amp;G41,data!$A$2:$Y$36320,20,FALSE))</f>
        <v/>
      </c>
      <c r="I41" s="95" t="str">
        <f>IF(C41="","",VLOOKUP("JSTA"&amp;G41,data!$A$2:$Y$36320,23,FALSE))</f>
        <v/>
      </c>
      <c r="J41" s="90" t="str">
        <f>IF(G41="","",VLOOKUP("JSTA"&amp;G41,data!$A$2:$Y$36320,15,FALSE))</f>
        <v/>
      </c>
      <c r="K41" s="46"/>
      <c r="L41" s="47"/>
    </row>
    <row r="42" spans="1:12" ht="18.95" customHeight="1" x14ac:dyDescent="0.15">
      <c r="A42" s="127">
        <v>18</v>
      </c>
      <c r="B42" s="48" t="str">
        <f>IF(G42="","",VLOOKUP("JSTA"&amp;G42,data!$A$2:$Y$36320,2,FALSE)&amp;"　"&amp;VLOOKUP("JSTA"&amp;G42,data!$A$2:$Y$36320,3,FALSE))</f>
        <v/>
      </c>
      <c r="C42" s="38" t="str">
        <f>IF(G42="","",参加組数一覧!$E$4)</f>
        <v/>
      </c>
      <c r="D42" s="39" t="str">
        <f>IF($G42="","",(VLOOKUP("JSTA"&amp;$G42,data!$A$2:$Y$36320,9,0)))</f>
        <v/>
      </c>
      <c r="E42" s="38" t="str">
        <f>IF(G42="","",DATEDIF(F42,参加組数一覧!$F$1,"y"))</f>
        <v/>
      </c>
      <c r="F42" s="53" t="str">
        <f>IF(G42="","",VLOOKUP("JSTA"&amp;G42,data!$A$2:$Y$36320,7,FALSE))</f>
        <v/>
      </c>
      <c r="G42" s="40"/>
      <c r="H42" s="87" t="str">
        <f>IF(C42="","",VLOOKUP("JSTA"&amp;G42,data!$A$2:$Y$36320,20,FALSE))</f>
        <v/>
      </c>
      <c r="I42" s="96" t="str">
        <f>IF(C42="","",VLOOKUP("JSTA"&amp;G42,data!$A$2:$Y$36320,23,FALSE))</f>
        <v/>
      </c>
      <c r="J42" s="88" t="str">
        <f>IF(G42="","",VLOOKUP("JSTA"&amp;G42,data!$A$2:$Y$36320,15,FALSE))</f>
        <v/>
      </c>
      <c r="K42" s="41"/>
      <c r="L42" s="42"/>
    </row>
    <row r="43" spans="1:12" ht="18.95" customHeight="1" x14ac:dyDescent="0.15">
      <c r="A43" s="127"/>
      <c r="B43" s="58" t="str">
        <f>IF(G43="","",VLOOKUP("JSTA"&amp;G43,data!$A$2:$Y$36320,2,FALSE)&amp;"　"&amp;VLOOKUP("JSTA"&amp;G43,data!$A$2:$Y$36320,3,FALSE))</f>
        <v/>
      </c>
      <c r="C43" s="43" t="str">
        <f>IF(G43="","",参加組数一覧!$E$4)</f>
        <v/>
      </c>
      <c r="D43" s="44" t="str">
        <f>IF($G43="","",(VLOOKUP("JSTA"&amp;$G43,data!$A$2:$Y$36320,9,0)))</f>
        <v/>
      </c>
      <c r="E43" s="43" t="str">
        <f>IF(G43="","",DATEDIF(F43,参加組数一覧!$F$1,"y"))</f>
        <v/>
      </c>
      <c r="F43" s="54" t="str">
        <f>IF(G43="","",VLOOKUP("JSTA"&amp;G43,data!$A$2:$Y$36320,7,FALSE))</f>
        <v/>
      </c>
      <c r="G43" s="45"/>
      <c r="H43" s="56" t="str">
        <f>IF(C43="","",VLOOKUP("JSTA"&amp;G43,data!$A$2:$Y$36320,20,FALSE))</f>
        <v/>
      </c>
      <c r="I43" s="97" t="str">
        <f>IF(C43="","",VLOOKUP("JSTA"&amp;G43,data!$A$2:$Y$36320,23,FALSE))</f>
        <v/>
      </c>
      <c r="J43" s="10" t="str">
        <f>IF(G43="","",VLOOKUP("JSTA"&amp;G43,data!$A$2:$Y$36320,15,FALSE))</f>
        <v/>
      </c>
      <c r="K43" s="46"/>
      <c r="L43" s="47"/>
    </row>
    <row r="44" spans="1:12" ht="18.95" customHeight="1" x14ac:dyDescent="0.15">
      <c r="A44" s="126">
        <v>19</v>
      </c>
      <c r="B44" s="48" t="str">
        <f>IF(G44="","",VLOOKUP("JSTA"&amp;G44,data!$A$2:$Y$36320,2,FALSE)&amp;"　"&amp;VLOOKUP("JSTA"&amp;G44,data!$A$2:$Y$36320,3,FALSE))</f>
        <v/>
      </c>
      <c r="C44" s="38" t="str">
        <f>IF(G44="","",参加組数一覧!$E$4)</f>
        <v/>
      </c>
      <c r="D44" s="39" t="str">
        <f>IF($G44="","",(VLOOKUP("JSTA"&amp;$G44,data!$A$2:$Y$36320,9,0)))</f>
        <v/>
      </c>
      <c r="E44" s="38" t="str">
        <f>IF(G44="","",DATEDIF(F44,参加組数一覧!$F$1,"y"))</f>
        <v/>
      </c>
      <c r="F44" s="53" t="str">
        <f>IF(G44="","",VLOOKUP("JSTA"&amp;G44,data!$A$2:$Y$36320,7,FALSE))</f>
        <v/>
      </c>
      <c r="G44" s="40"/>
      <c r="H44" s="85" t="str">
        <f>IF(C44="","",VLOOKUP("JSTA"&amp;G44,data!$A$2:$Y$36320,20,FALSE))</f>
        <v/>
      </c>
      <c r="I44" s="94" t="str">
        <f>IF(C44="","",VLOOKUP("JSTA"&amp;G44,data!$A$2:$Y$36320,23,FALSE))</f>
        <v/>
      </c>
      <c r="J44" s="86" t="str">
        <f>IF(G44="","",VLOOKUP("JSTA"&amp;G44,data!$A$2:$Y$36320,15,FALSE))</f>
        <v/>
      </c>
      <c r="K44" s="41"/>
      <c r="L44" s="42"/>
    </row>
    <row r="45" spans="1:12" ht="18.95" customHeight="1" x14ac:dyDescent="0.15">
      <c r="A45" s="127"/>
      <c r="B45" s="58" t="str">
        <f>IF(G45="","",VLOOKUP("JSTA"&amp;G45,data!$A$2:$Y$36320,2,FALSE)&amp;"　"&amp;VLOOKUP("JSTA"&amp;G45,data!$A$2:$Y$36320,3,FALSE))</f>
        <v/>
      </c>
      <c r="C45" s="43" t="str">
        <f>IF(G45="","",参加組数一覧!$E$4)</f>
        <v/>
      </c>
      <c r="D45" s="44" t="str">
        <f>IF($G45="","",(VLOOKUP("JSTA"&amp;$G45,data!$A$2:$Y$36320,9,0)))</f>
        <v/>
      </c>
      <c r="E45" s="43" t="str">
        <f>IF(G45="","",DATEDIF(F45,参加組数一覧!$F$1,"y"))</f>
        <v/>
      </c>
      <c r="F45" s="54" t="str">
        <f>IF(G45="","",VLOOKUP("JSTA"&amp;G45,data!$A$2:$Y$36320,7,FALSE))</f>
        <v/>
      </c>
      <c r="G45" s="45"/>
      <c r="H45" s="89" t="str">
        <f>IF(C45="","",VLOOKUP("JSTA"&amp;G45,data!$A$2:$Y$36320,20,FALSE))</f>
        <v/>
      </c>
      <c r="I45" s="95" t="str">
        <f>IF(C45="","",VLOOKUP("JSTA"&amp;G45,data!$A$2:$Y$36320,23,FALSE))</f>
        <v/>
      </c>
      <c r="J45" s="91" t="str">
        <f>IF(G45="","",VLOOKUP("JSTA"&amp;G45,data!$A$2:$Y$36320,15,FALSE))</f>
        <v/>
      </c>
      <c r="K45" s="46"/>
      <c r="L45" s="47"/>
    </row>
    <row r="46" spans="1:12" ht="18.95" customHeight="1" x14ac:dyDescent="0.15">
      <c r="A46" s="127">
        <v>20</v>
      </c>
      <c r="B46" s="48" t="str">
        <f>IF(G46="","",VLOOKUP("JSTA"&amp;G46,data!$A$2:$Y$36320,2,FALSE)&amp;"　"&amp;VLOOKUP("JSTA"&amp;G46,data!$A$2:$Y$36320,3,FALSE))</f>
        <v/>
      </c>
      <c r="C46" s="38" t="str">
        <f>IF(G46="","",参加組数一覧!$E$4)</f>
        <v/>
      </c>
      <c r="D46" s="39" t="str">
        <f>IF($G46="","",(VLOOKUP("JSTA"&amp;$G46,data!$A$2:$Y$36320,9,0)))</f>
        <v/>
      </c>
      <c r="E46" s="38" t="str">
        <f>IF(G46="","",DATEDIF(F46,参加組数一覧!$F$1,"y"))</f>
        <v/>
      </c>
      <c r="F46" s="53" t="str">
        <f>IF(G46="","",VLOOKUP("JSTA"&amp;G46,data!$A$2:$Y$36320,7,FALSE))</f>
        <v/>
      </c>
      <c r="G46" s="40"/>
      <c r="H46" s="87" t="str">
        <f>IF(C46="","",VLOOKUP("JSTA"&amp;G46,data!$A$2:$Y$36320,20,FALSE))</f>
        <v/>
      </c>
      <c r="I46" s="96" t="str">
        <f>IF(C46="","",VLOOKUP("JSTA"&amp;G46,data!$A$2:$Y$36320,23,FALSE))</f>
        <v/>
      </c>
      <c r="J46" s="88" t="str">
        <f>IF(G46="","",VLOOKUP("JSTA"&amp;G46,data!$A$2:$Y$36320,15,FALSE))</f>
        <v/>
      </c>
      <c r="K46" s="41"/>
      <c r="L46" s="42"/>
    </row>
    <row r="47" spans="1:12" ht="18.95" customHeight="1" x14ac:dyDescent="0.15">
      <c r="A47" s="127"/>
      <c r="B47" s="58" t="str">
        <f>IF(G47="","",VLOOKUP("JSTA"&amp;G47,data!$A$2:$Y$36320,2,FALSE)&amp;"　"&amp;VLOOKUP("JSTA"&amp;G47,data!$A$2:$Y$36320,3,FALSE))</f>
        <v/>
      </c>
      <c r="C47" s="43" t="str">
        <f>IF(G47="","",参加組数一覧!$E$4)</f>
        <v/>
      </c>
      <c r="D47" s="44" t="str">
        <f>IF($G47="","",(VLOOKUP("JSTA"&amp;$G47,data!$A$2:$Y$36320,9,0)))</f>
        <v/>
      </c>
      <c r="E47" s="43" t="str">
        <f>IF(G47="","",DATEDIF(F47,参加組数一覧!$F$1,"y"))</f>
        <v/>
      </c>
      <c r="F47" s="54" t="str">
        <f>IF(G47="","",VLOOKUP("JSTA"&amp;G47,data!$A$2:$Y$36320,7,FALSE))</f>
        <v/>
      </c>
      <c r="G47" s="45"/>
      <c r="H47" s="89" t="str">
        <f>IF(C47="","",VLOOKUP("JSTA"&amp;G47,data!$A$2:$Y$36320,20,FALSE))</f>
        <v/>
      </c>
      <c r="I47" s="95" t="str">
        <f>IF(C47="","",VLOOKUP("JSTA"&amp;G47,data!$A$2:$Y$36320,23,FALSE))</f>
        <v/>
      </c>
      <c r="J47" s="91" t="str">
        <f>IF(G47="","",VLOOKUP("JSTA"&amp;G47,data!$A$2:$Y$36320,15,FALSE))</f>
        <v/>
      </c>
      <c r="K47" s="46"/>
      <c r="L47" s="47"/>
    </row>
    <row r="48" spans="1:12" ht="18.95" customHeight="1" x14ac:dyDescent="0.15">
      <c r="A48" s="126">
        <v>21</v>
      </c>
      <c r="B48" s="48" t="str">
        <f>IF(G48="","",VLOOKUP("JSTA"&amp;G48,data!$A$2:$Y$36320,2,FALSE)&amp;"　"&amp;VLOOKUP("JSTA"&amp;G48,data!$A$2:$Y$36320,3,FALSE))</f>
        <v/>
      </c>
      <c r="C48" s="38" t="str">
        <f>IF(G48="","",参加組数一覧!$E$4)</f>
        <v/>
      </c>
      <c r="D48" s="39" t="str">
        <f>IF($G48="","",(VLOOKUP("JSTA"&amp;$G48,data!$A$2:$Y$36320,9,0)))</f>
        <v/>
      </c>
      <c r="E48" s="38" t="str">
        <f>IF(G48="","",DATEDIF(F48,参加組数一覧!$F$1,"y"))</f>
        <v/>
      </c>
      <c r="F48" s="53" t="str">
        <f>IF(G48="","",VLOOKUP("JSTA"&amp;G48,data!$A$2:$Y$36320,7,FALSE))</f>
        <v/>
      </c>
      <c r="G48" s="40"/>
      <c r="H48" s="87" t="str">
        <f>IF(C48="","",VLOOKUP("JSTA"&amp;G48,data!$A$2:$Y$36320,20,FALSE))</f>
        <v/>
      </c>
      <c r="I48" s="96" t="str">
        <f>IF(C48="","",VLOOKUP("JSTA"&amp;G48,data!$A$2:$Y$36320,23,FALSE))</f>
        <v/>
      </c>
      <c r="J48" s="88" t="str">
        <f>IF(G48="","",VLOOKUP("JSTA"&amp;G48,data!$A$2:$Y$36320,15,FALSE))</f>
        <v/>
      </c>
      <c r="K48" s="41"/>
      <c r="L48" s="42"/>
    </row>
    <row r="49" spans="1:12" ht="18.95" customHeight="1" x14ac:dyDescent="0.15">
      <c r="A49" s="127"/>
      <c r="B49" s="58" t="str">
        <f>IF(G49="","",VLOOKUP("JSTA"&amp;G49,data!$A$2:$Y$36320,2,FALSE)&amp;"　"&amp;VLOOKUP("JSTA"&amp;G49,data!$A$2:$Y$36320,3,FALSE))</f>
        <v/>
      </c>
      <c r="C49" s="43" t="str">
        <f>IF(G49="","",参加組数一覧!$E$4)</f>
        <v/>
      </c>
      <c r="D49" s="44" t="str">
        <f>IF($G49="","",(VLOOKUP("JSTA"&amp;$G49,data!$A$2:$Y$36320,9,0)))</f>
        <v/>
      </c>
      <c r="E49" s="43" t="str">
        <f>IF(G49="","",DATEDIF(F49,参加組数一覧!$F$1,"y"))</f>
        <v/>
      </c>
      <c r="F49" s="54" t="str">
        <f>IF(G49="","",VLOOKUP("JSTA"&amp;G49,data!$A$2:$Y$36320,7,FALSE))</f>
        <v/>
      </c>
      <c r="G49" s="45"/>
      <c r="H49" s="89" t="str">
        <f>IF(C49="","",VLOOKUP("JSTA"&amp;G49,data!$A$2:$Y$36320,20,FALSE))</f>
        <v/>
      </c>
      <c r="I49" s="95" t="str">
        <f>IF(C49="","",VLOOKUP("JSTA"&amp;G49,data!$A$2:$Y$36320,23,FALSE))</f>
        <v/>
      </c>
      <c r="J49" s="91" t="str">
        <f>IF(G49="","",VLOOKUP("JSTA"&amp;G49,data!$A$2:$Y$36320,15,FALSE))</f>
        <v/>
      </c>
      <c r="K49" s="46"/>
      <c r="L49" s="47"/>
    </row>
    <row r="50" spans="1:12" ht="18.95" customHeight="1" x14ac:dyDescent="0.15">
      <c r="A50" s="127">
        <v>22</v>
      </c>
      <c r="B50" s="48" t="str">
        <f>IF(G50="","",VLOOKUP("JSTA"&amp;G50,data!$A$2:$Y$36320,2,FALSE)&amp;"　"&amp;VLOOKUP("JSTA"&amp;G50,data!$A$2:$Y$36320,3,FALSE))</f>
        <v/>
      </c>
      <c r="C50" s="38" t="str">
        <f>IF(G50="","",参加組数一覧!$E$4)</f>
        <v/>
      </c>
      <c r="D50" s="39" t="str">
        <f>IF($G50="","",(VLOOKUP("JSTA"&amp;$G50,data!$A$2:$Y$36320,9,0)))</f>
        <v/>
      </c>
      <c r="E50" s="38" t="str">
        <f>IF(G50="","",DATEDIF(F50,参加組数一覧!$F$1,"y"))</f>
        <v/>
      </c>
      <c r="F50" s="53" t="str">
        <f>IF(G50="","",VLOOKUP("JSTA"&amp;G50,data!$A$2:$Y$36320,7,FALSE))</f>
        <v/>
      </c>
      <c r="G50" s="40"/>
      <c r="H50" s="87" t="str">
        <f>IF(C50="","",VLOOKUP("JSTA"&amp;G50,data!$A$2:$Y$36320,20,FALSE))</f>
        <v/>
      </c>
      <c r="I50" s="96" t="str">
        <f>IF(C50="","",VLOOKUP("JSTA"&amp;G50,data!$A$2:$Y$36320,23,FALSE))</f>
        <v/>
      </c>
      <c r="J50" s="88" t="str">
        <f>IF(G50="","",VLOOKUP("JSTA"&amp;G50,data!$A$2:$Y$36320,15,FALSE))</f>
        <v/>
      </c>
      <c r="K50" s="41"/>
      <c r="L50" s="42"/>
    </row>
    <row r="51" spans="1:12" ht="18.95" customHeight="1" x14ac:dyDescent="0.15">
      <c r="A51" s="127"/>
      <c r="B51" s="58" t="str">
        <f>IF(G51="","",VLOOKUP("JSTA"&amp;G51,data!$A$2:$Y$36320,2,FALSE)&amp;"　"&amp;VLOOKUP("JSTA"&amp;G51,data!$A$2:$Y$36320,3,FALSE))</f>
        <v/>
      </c>
      <c r="C51" s="43" t="str">
        <f>IF(G51="","",参加組数一覧!$E$4)</f>
        <v/>
      </c>
      <c r="D51" s="44" t="str">
        <f>IF($G51="","",(VLOOKUP("JSTA"&amp;$G51,data!$A$2:$Y$36320,9,0)))</f>
        <v/>
      </c>
      <c r="E51" s="43" t="str">
        <f>IF(G51="","",DATEDIF(F51,参加組数一覧!$F$1,"y"))</f>
        <v/>
      </c>
      <c r="F51" s="54" t="str">
        <f>IF(G51="","",VLOOKUP("JSTA"&amp;G51,data!$A$2:$Y$36320,7,FALSE))</f>
        <v/>
      </c>
      <c r="G51" s="45"/>
      <c r="H51" s="89" t="str">
        <f>IF(C51="","",VLOOKUP("JSTA"&amp;G51,data!$A$2:$Y$36320,20,FALSE))</f>
        <v/>
      </c>
      <c r="I51" s="95" t="str">
        <f>IF(C51="","",VLOOKUP("JSTA"&amp;G51,data!$A$2:$Y$36320,23,FALSE))</f>
        <v/>
      </c>
      <c r="J51" s="91" t="str">
        <f>IF(G51="","",VLOOKUP("JSTA"&amp;G51,data!$A$2:$Y$36320,15,FALSE))</f>
        <v/>
      </c>
      <c r="K51" s="46"/>
      <c r="L51" s="47"/>
    </row>
    <row r="52" spans="1:12" ht="18.95" customHeight="1" x14ac:dyDescent="0.15">
      <c r="A52" s="126">
        <v>23</v>
      </c>
      <c r="B52" s="48" t="str">
        <f>IF(G52="","",VLOOKUP("JSTA"&amp;G52,data!$A$2:$Y$36320,2,FALSE)&amp;"　"&amp;VLOOKUP("JSTA"&amp;G52,data!$A$2:$Y$36320,3,FALSE))</f>
        <v/>
      </c>
      <c r="C52" s="38" t="str">
        <f>IF(G52="","",参加組数一覧!$E$4)</f>
        <v/>
      </c>
      <c r="D52" s="39" t="str">
        <f>IF($G52="","",(VLOOKUP("JSTA"&amp;$G52,data!$A$2:$Y$36320,9,0)))</f>
        <v/>
      </c>
      <c r="E52" s="38" t="str">
        <f>IF(G52="","",DATEDIF(F52,参加組数一覧!$F$1,"y"))</f>
        <v/>
      </c>
      <c r="F52" s="53" t="str">
        <f>IF(G52="","",VLOOKUP("JSTA"&amp;G52,data!$A$2:$Y$36320,7,FALSE))</f>
        <v/>
      </c>
      <c r="G52" s="40"/>
      <c r="H52" s="87" t="str">
        <f>IF(C52="","",VLOOKUP("JSTA"&amp;G52,data!$A$2:$Y$36320,20,FALSE))</f>
        <v/>
      </c>
      <c r="I52" s="96" t="str">
        <f>IF(C52="","",VLOOKUP("JSTA"&amp;G52,data!$A$2:$Y$36320,23,FALSE))</f>
        <v/>
      </c>
      <c r="J52" s="88" t="str">
        <f>IF(G52="","",VLOOKUP("JSTA"&amp;G52,data!$A$2:$Y$36320,15,FALSE))</f>
        <v/>
      </c>
      <c r="K52" s="41"/>
      <c r="L52" s="42"/>
    </row>
    <row r="53" spans="1:12" ht="18.95" customHeight="1" x14ac:dyDescent="0.15">
      <c r="A53" s="127"/>
      <c r="B53" s="58" t="str">
        <f>IF(G53="","",VLOOKUP("JSTA"&amp;G53,data!$A$2:$Y$36320,2,FALSE)&amp;"　"&amp;VLOOKUP("JSTA"&amp;G53,data!$A$2:$Y$36320,3,FALSE))</f>
        <v/>
      </c>
      <c r="C53" s="43" t="str">
        <f>IF(G53="","",参加組数一覧!$E$4)</f>
        <v/>
      </c>
      <c r="D53" s="44" t="str">
        <f>IF($G53="","",(VLOOKUP("JSTA"&amp;$G53,data!$A$2:$Y$36320,9,0)))</f>
        <v/>
      </c>
      <c r="E53" s="43" t="str">
        <f>IF(G53="","",DATEDIF(F53,参加組数一覧!$F$1,"y"))</f>
        <v/>
      </c>
      <c r="F53" s="54" t="str">
        <f>IF(G53="","",VLOOKUP("JSTA"&amp;G53,data!$A$2:$Y$36320,7,FALSE))</f>
        <v/>
      </c>
      <c r="G53" s="45"/>
      <c r="H53" s="89" t="str">
        <f>IF(C53="","",VLOOKUP("JSTA"&amp;G53,data!$A$2:$Y$36320,20,FALSE))</f>
        <v/>
      </c>
      <c r="I53" s="95" t="str">
        <f>IF(C53="","",VLOOKUP("JSTA"&amp;G53,data!$A$2:$Y$36320,23,FALSE))</f>
        <v/>
      </c>
      <c r="J53" s="90" t="str">
        <f>IF(G53="","",VLOOKUP("JSTA"&amp;G53,data!$A$2:$Y$36320,15,FALSE))</f>
        <v/>
      </c>
      <c r="K53" s="46"/>
      <c r="L53" s="47"/>
    </row>
    <row r="54" spans="1:12" ht="18.95" customHeight="1" x14ac:dyDescent="0.15">
      <c r="A54" s="127">
        <v>24</v>
      </c>
      <c r="B54" s="48" t="str">
        <f>IF(G54="","",VLOOKUP("JSTA"&amp;G54,data!$A$2:$Y$36320,2,FALSE)&amp;"　"&amp;VLOOKUP("JSTA"&amp;G54,data!$A$2:$Y$36320,3,FALSE))</f>
        <v/>
      </c>
      <c r="C54" s="38" t="str">
        <f>IF(G54="","",参加組数一覧!$E$4)</f>
        <v/>
      </c>
      <c r="D54" s="39" t="str">
        <f>IF($G54="","",(VLOOKUP("JSTA"&amp;$G54,data!$A$2:$Y$36320,9,0)))</f>
        <v/>
      </c>
      <c r="E54" s="38" t="str">
        <f>IF(G54="","",DATEDIF(F54,参加組数一覧!$F$1,"y"))</f>
        <v/>
      </c>
      <c r="F54" s="53" t="str">
        <f>IF(G54="","",VLOOKUP("JSTA"&amp;G54,data!$A$2:$Y$36320,7,FALSE))</f>
        <v/>
      </c>
      <c r="G54" s="40"/>
      <c r="H54" s="87" t="str">
        <f>IF(C54="","",VLOOKUP("JSTA"&amp;G54,data!$A$2:$Y$36320,20,FALSE))</f>
        <v/>
      </c>
      <c r="I54" s="96" t="str">
        <f>IF(C54="","",VLOOKUP("JSTA"&amp;G54,data!$A$2:$Y$36320,23,FALSE))</f>
        <v/>
      </c>
      <c r="J54" s="88" t="str">
        <f>IF(G54="","",VLOOKUP("JSTA"&amp;G54,data!$A$2:$Y$36320,15,FALSE))</f>
        <v/>
      </c>
      <c r="K54" s="41"/>
      <c r="L54" s="42"/>
    </row>
    <row r="55" spans="1:12" ht="18.95" customHeight="1" x14ac:dyDescent="0.15">
      <c r="A55" s="127"/>
      <c r="B55" s="58" t="str">
        <f>IF(G55="","",VLOOKUP("JSTA"&amp;G55,data!$A$2:$Y$36320,2,FALSE)&amp;"　"&amp;VLOOKUP("JSTA"&amp;G55,data!$A$2:$Y$36320,3,FALSE))</f>
        <v/>
      </c>
      <c r="C55" s="43" t="str">
        <f>IF(G55="","",参加組数一覧!$E$4)</f>
        <v/>
      </c>
      <c r="D55" s="44" t="str">
        <f>IF($G55="","",(VLOOKUP("JSTA"&amp;$G55,data!$A$2:$Y$36320,9,0)))</f>
        <v/>
      </c>
      <c r="E55" s="43" t="str">
        <f>IF(G55="","",DATEDIF(F55,参加組数一覧!$F$1,"y"))</f>
        <v/>
      </c>
      <c r="F55" s="54" t="str">
        <f>IF(G55="","",VLOOKUP("JSTA"&amp;G55,data!$A$2:$Y$36320,7,FALSE))</f>
        <v/>
      </c>
      <c r="G55" s="45"/>
      <c r="H55" s="56" t="str">
        <f>IF(C55="","",VLOOKUP("JSTA"&amp;G55,data!$A$2:$Y$36320,20,FALSE))</f>
        <v/>
      </c>
      <c r="I55" s="97" t="str">
        <f>IF(C55="","",VLOOKUP("JSTA"&amp;G55,data!$A$2:$Y$36320,23,FALSE))</f>
        <v/>
      </c>
      <c r="J55" s="10" t="str">
        <f>IF(G55="","",VLOOKUP("JSTA"&amp;G55,data!$A$2:$Y$36320,15,FALSE))</f>
        <v/>
      </c>
      <c r="K55" s="46"/>
      <c r="L55" s="47"/>
    </row>
    <row r="56" spans="1:12" ht="18.95" customHeight="1" x14ac:dyDescent="0.15">
      <c r="A56" s="127">
        <v>25</v>
      </c>
      <c r="B56" s="48" t="str">
        <f>IF(G56="","",VLOOKUP("JSTA"&amp;G56,data!$A$2:$Y$36320,2,FALSE)&amp;"　"&amp;VLOOKUP("JSTA"&amp;G56,data!$A$2:$Y$36320,3,FALSE))</f>
        <v/>
      </c>
      <c r="C56" s="38" t="str">
        <f>IF(G56="","",参加組数一覧!$E$4)</f>
        <v/>
      </c>
      <c r="D56" s="39" t="str">
        <f>IF($G56="","",(VLOOKUP("JSTA"&amp;$G56,data!$A$2:$Y$36320,9,0)))</f>
        <v/>
      </c>
      <c r="E56" s="38" t="str">
        <f>IF(G56="","",DATEDIF(F56,参加組数一覧!$F$1,"y"))</f>
        <v/>
      </c>
      <c r="F56" s="53" t="str">
        <f>IF(G56="","",VLOOKUP("JSTA"&amp;G56,data!$A$2:$Y$36320,7,FALSE))</f>
        <v/>
      </c>
      <c r="G56" s="40"/>
      <c r="H56" s="85" t="str">
        <f>IF(C56="","",VLOOKUP("JSTA"&amp;G56,data!$A$2:$Y$36320,20,FALSE))</f>
        <v/>
      </c>
      <c r="I56" s="94" t="str">
        <f>IF(C56="","",VLOOKUP("JSTA"&amp;G56,data!$A$2:$Y$36320,23,FALSE))</f>
        <v/>
      </c>
      <c r="J56" s="86" t="str">
        <f>IF(G56="","",VLOOKUP("JSTA"&amp;G56,data!$A$2:$Y$36320,15,FALSE))</f>
        <v/>
      </c>
      <c r="K56" s="41"/>
      <c r="L56" s="42"/>
    </row>
    <row r="57" spans="1:12" ht="18.95" customHeight="1" x14ac:dyDescent="0.15">
      <c r="A57" s="127"/>
      <c r="B57" s="48" t="str">
        <f>IF(G57="","",VLOOKUP("JSTA"&amp;G57,data!$A$2:$Y$36320,2,FALSE)&amp;"　"&amp;VLOOKUP("JSTA"&amp;G57,data!$A$2:$Y$36320,3,FALSE))</f>
        <v/>
      </c>
      <c r="C57" s="38" t="str">
        <f>IF(G57="","",参加組数一覧!$E$4)</f>
        <v/>
      </c>
      <c r="D57" s="39" t="str">
        <f>IF($G57="","",(VLOOKUP("JSTA"&amp;$G57,data!$A$2:$Y$36320,9,0)))</f>
        <v/>
      </c>
      <c r="E57" s="38" t="str">
        <f>IF(G57="","",DATEDIF(F57,参加組数一覧!$F$1,"y"))</f>
        <v/>
      </c>
      <c r="F57" s="53" t="str">
        <f>IF(G57="","",VLOOKUP("JSTA"&amp;G57,data!$A$2:$Y$36320,7,FALSE))</f>
        <v/>
      </c>
      <c r="G57" s="40"/>
      <c r="H57" s="85" t="str">
        <f>IF(C57="","",VLOOKUP("JSTA"&amp;G57,data!$A$2:$Y$36320,20,FALSE))</f>
        <v/>
      </c>
      <c r="I57" s="94" t="str">
        <f>IF(C57="","",VLOOKUP("JSTA"&amp;G57,data!$A$2:$Y$36320,23,FALSE))</f>
        <v/>
      </c>
      <c r="J57" s="86" t="str">
        <f>IF(G57="","",VLOOKUP("JSTA"&amp;G57,data!$A$2:$Y$36320,15,FALSE))</f>
        <v/>
      </c>
      <c r="K57" s="46"/>
      <c r="L57" s="47"/>
    </row>
    <row r="58" spans="1:12" ht="18.95" customHeight="1" x14ac:dyDescent="0.15">
      <c r="A58" s="127">
        <v>26</v>
      </c>
      <c r="B58" s="48" t="str">
        <f>IF(G58="","",VLOOKUP("JSTA"&amp;G58,data!$A$2:$Y$36320,2,FALSE)&amp;"　"&amp;VLOOKUP("JSTA"&amp;G58,data!$A$2:$Y$36320,3,FALSE))</f>
        <v/>
      </c>
      <c r="C58" s="38" t="str">
        <f>IF(G58="","",参加組数一覧!$E$4)</f>
        <v/>
      </c>
      <c r="D58" s="39" t="str">
        <f>IF($G58="","",(VLOOKUP("JSTA"&amp;$G58,data!$A$2:$Y$36320,9,0)))</f>
        <v/>
      </c>
      <c r="E58" s="38" t="str">
        <f>IF(G58="","",DATEDIF(F58,参加組数一覧!$F$1,"y"))</f>
        <v/>
      </c>
      <c r="F58" s="53" t="str">
        <f>IF(G58="","",VLOOKUP("JSTA"&amp;G58,data!$A$2:$Y$36320,7,FALSE))</f>
        <v/>
      </c>
      <c r="G58" s="40"/>
      <c r="H58" s="85" t="str">
        <f>IF(C58="","",VLOOKUP("JSTA"&amp;G58,data!$A$2:$Y$36320,20,FALSE))</f>
        <v/>
      </c>
      <c r="I58" s="94" t="str">
        <f>IF(C58="","",VLOOKUP("JSTA"&amp;G58,data!$A$2:$Y$36320,23,FALSE))</f>
        <v/>
      </c>
      <c r="J58" s="86" t="str">
        <f>IF(G58="","",VLOOKUP("JSTA"&amp;G58,data!$A$2:$Y$36320,15,FALSE))</f>
        <v/>
      </c>
      <c r="K58" s="41"/>
      <c r="L58" s="42"/>
    </row>
    <row r="59" spans="1:12" ht="18.95" customHeight="1" x14ac:dyDescent="0.15">
      <c r="A59" s="127"/>
      <c r="B59" s="58" t="str">
        <f>IF(G59="","",VLOOKUP("JSTA"&amp;G59,data!$A$2:$Y$36320,2,FALSE)&amp;"　"&amp;VLOOKUP("JSTA"&amp;G59,data!$A$2:$Y$36320,3,FALSE))</f>
        <v/>
      </c>
      <c r="C59" s="43" t="str">
        <f>IF(G59="","",参加組数一覧!$E$4)</f>
        <v/>
      </c>
      <c r="D59" s="44" t="str">
        <f>IF($G59="","",(VLOOKUP("JSTA"&amp;$G59,data!$A$2:$Y$36320,9,0)))</f>
        <v/>
      </c>
      <c r="E59" s="43" t="str">
        <f>IF(G59="","",DATEDIF(F59,参加組数一覧!$F$1,"y"))</f>
        <v/>
      </c>
      <c r="F59" s="54" t="str">
        <f>IF(G59="","",VLOOKUP("JSTA"&amp;G59,data!$A$2:$Y$36320,7,FALSE))</f>
        <v/>
      </c>
      <c r="G59" s="45"/>
      <c r="H59" s="89" t="str">
        <f>IF(C59="","",VLOOKUP("JSTA"&amp;G59,data!$A$2:$Y$36320,20,FALSE))</f>
        <v/>
      </c>
      <c r="I59" s="95" t="str">
        <f>IF(C59="","",VLOOKUP("JSTA"&amp;G59,data!$A$2:$Y$36320,23,FALSE))</f>
        <v/>
      </c>
      <c r="J59" s="91" t="str">
        <f>IF(G59="","",VLOOKUP("JSTA"&amp;G59,data!$A$2:$Y$36320,15,FALSE))</f>
        <v/>
      </c>
      <c r="K59" s="46"/>
      <c r="L59" s="47"/>
    </row>
    <row r="60" spans="1:12" ht="18.95" customHeight="1" x14ac:dyDescent="0.15">
      <c r="A60" s="127">
        <v>27</v>
      </c>
      <c r="B60" s="48" t="str">
        <f>IF(G60="","",VLOOKUP("JSTA"&amp;G60,data!$A$2:$Y$36320,2,FALSE)&amp;"　"&amp;VLOOKUP("JSTA"&amp;G60,data!$A$2:$Y$36320,3,FALSE))</f>
        <v/>
      </c>
      <c r="C60" s="38" t="str">
        <f>IF(G60="","",参加組数一覧!$E$4)</f>
        <v/>
      </c>
      <c r="D60" s="39" t="str">
        <f>IF($G60="","",(VLOOKUP("JSTA"&amp;$G60,data!$A$2:$Y$36320,9,0)))</f>
        <v/>
      </c>
      <c r="E60" s="38" t="str">
        <f>IF(G60="","",DATEDIF(F60,参加組数一覧!$F$1,"y"))</f>
        <v/>
      </c>
      <c r="F60" s="53" t="str">
        <f>IF(G60="","",VLOOKUP("JSTA"&amp;G60,data!$A$2:$Y$36320,7,FALSE))</f>
        <v/>
      </c>
      <c r="G60" s="40"/>
      <c r="H60" s="87" t="str">
        <f>IF(C60="","",VLOOKUP("JSTA"&amp;G60,data!$A$2:$Y$36320,20,FALSE))</f>
        <v/>
      </c>
      <c r="I60" s="96" t="str">
        <f>IF(C60="","",VLOOKUP("JSTA"&amp;G60,data!$A$2:$Y$36320,23,FALSE))</f>
        <v/>
      </c>
      <c r="J60" s="88" t="str">
        <f>IF(G60="","",VLOOKUP("JSTA"&amp;G60,data!$A$2:$Y$36320,15,FALSE))</f>
        <v/>
      </c>
      <c r="K60" s="41"/>
      <c r="L60" s="42"/>
    </row>
    <row r="61" spans="1:12" ht="18.95" customHeight="1" x14ac:dyDescent="0.15">
      <c r="A61" s="127"/>
      <c r="B61" s="58" t="str">
        <f>IF(G61="","",VLOOKUP("JSTA"&amp;G61,data!$A$2:$Y$36320,2,FALSE)&amp;"　"&amp;VLOOKUP("JSTA"&amp;G61,data!$A$2:$Y$36320,3,FALSE))</f>
        <v/>
      </c>
      <c r="C61" s="43" t="str">
        <f>IF(G61="","",参加組数一覧!$E$4)</f>
        <v/>
      </c>
      <c r="D61" s="44" t="str">
        <f>IF($G61="","",(VLOOKUP("JSTA"&amp;$G61,data!$A$2:$Y$36320,9,0)))</f>
        <v/>
      </c>
      <c r="E61" s="43" t="str">
        <f>IF(G61="","",DATEDIF(F61,参加組数一覧!$F$1,"y"))</f>
        <v/>
      </c>
      <c r="F61" s="54" t="str">
        <f>IF(G61="","",VLOOKUP("JSTA"&amp;G61,data!$A$2:$Y$36320,7,FALSE))</f>
        <v/>
      </c>
      <c r="G61" s="45"/>
      <c r="H61" s="89" t="str">
        <f>IF(C61="","",VLOOKUP("JSTA"&amp;G61,data!$A$2:$Y$36320,20,FALSE))</f>
        <v/>
      </c>
      <c r="I61" s="95" t="str">
        <f>IF(C61="","",VLOOKUP("JSTA"&amp;G61,data!$A$2:$Y$36320,23,FALSE))</f>
        <v/>
      </c>
      <c r="J61" s="91" t="str">
        <f>IF(G61="","",VLOOKUP("JSTA"&amp;G61,data!$A$2:$Y$36320,15,FALSE))</f>
        <v/>
      </c>
      <c r="K61" s="46"/>
      <c r="L61" s="47"/>
    </row>
    <row r="62" spans="1:12" ht="18.95" customHeight="1" x14ac:dyDescent="0.15">
      <c r="A62" s="127">
        <v>28</v>
      </c>
      <c r="B62" s="48" t="str">
        <f>IF(G62="","",VLOOKUP("JSTA"&amp;G62,data!$A$2:$Y$36320,2,FALSE)&amp;"　"&amp;VLOOKUP("JSTA"&amp;G62,data!$A$2:$Y$36320,3,FALSE))</f>
        <v/>
      </c>
      <c r="C62" s="38" t="str">
        <f>IF(G62="","",参加組数一覧!$E$4)</f>
        <v/>
      </c>
      <c r="D62" s="39" t="str">
        <f>IF($G62="","",(VLOOKUP("JSTA"&amp;$G62,data!$A$2:$Y$36320,9,0)))</f>
        <v/>
      </c>
      <c r="E62" s="38" t="str">
        <f>IF(G62="","",DATEDIF(F62,参加組数一覧!$F$1,"y"))</f>
        <v/>
      </c>
      <c r="F62" s="53" t="str">
        <f>IF(G62="","",VLOOKUP("JSTA"&amp;G62,data!$A$2:$Y$36320,7,FALSE))</f>
        <v/>
      </c>
      <c r="G62" s="40"/>
      <c r="H62" s="87" t="str">
        <f>IF(C62="","",VLOOKUP("JSTA"&amp;G62,data!$A$2:$Y$36320,20,FALSE))</f>
        <v/>
      </c>
      <c r="I62" s="96" t="str">
        <f>IF(C62="","",VLOOKUP("JSTA"&amp;G62,data!$A$2:$Y$36320,23,FALSE))</f>
        <v/>
      </c>
      <c r="J62" s="88" t="str">
        <f>IF(G62="","",VLOOKUP("JSTA"&amp;G62,data!$A$2:$Y$36320,15,FALSE))</f>
        <v/>
      </c>
      <c r="K62" s="41"/>
      <c r="L62" s="42"/>
    </row>
    <row r="63" spans="1:12" ht="18.95" customHeight="1" x14ac:dyDescent="0.15">
      <c r="A63" s="127"/>
      <c r="B63" s="58" t="str">
        <f>IF(G63="","",VLOOKUP("JSTA"&amp;G63,data!$A$2:$Y$36320,2,FALSE)&amp;"　"&amp;VLOOKUP("JSTA"&amp;G63,data!$A$2:$Y$36320,3,FALSE))</f>
        <v/>
      </c>
      <c r="C63" s="43" t="str">
        <f>IF(G63="","",参加組数一覧!$E$4)</f>
        <v/>
      </c>
      <c r="D63" s="44" t="str">
        <f>IF($G63="","",(VLOOKUP("JSTA"&amp;$G63,data!$A$2:$Y$36320,9,0)))</f>
        <v/>
      </c>
      <c r="E63" s="43" t="str">
        <f>IF(G63="","",DATEDIF(F63,参加組数一覧!$F$1,"y"))</f>
        <v/>
      </c>
      <c r="F63" s="54" t="str">
        <f>IF(G63="","",VLOOKUP("JSTA"&amp;G63,data!$A$2:$Y$36320,7,FALSE))</f>
        <v/>
      </c>
      <c r="G63" s="45"/>
      <c r="H63" s="89" t="str">
        <f>IF(C63="","",VLOOKUP("JSTA"&amp;G63,data!$A$2:$Y$36320,20,FALSE))</f>
        <v/>
      </c>
      <c r="I63" s="95" t="str">
        <f>IF(C63="","",VLOOKUP("JSTA"&amp;G63,data!$A$2:$Y$36320,23,FALSE))</f>
        <v/>
      </c>
      <c r="J63" s="91" t="str">
        <f>IF(G63="","",VLOOKUP("JSTA"&amp;G63,data!$A$2:$Y$36320,15,FALSE))</f>
        <v/>
      </c>
      <c r="K63" s="46"/>
      <c r="L63" s="47"/>
    </row>
    <row r="64" spans="1:12" ht="18.95" customHeight="1" x14ac:dyDescent="0.15">
      <c r="A64" s="127">
        <v>29</v>
      </c>
      <c r="B64" s="48" t="str">
        <f>IF(G64="","",VLOOKUP("JSTA"&amp;G64,data!$A$2:$Y$36320,2,FALSE)&amp;"　"&amp;VLOOKUP("JSTA"&amp;G64,data!$A$2:$Y$36320,3,FALSE))</f>
        <v/>
      </c>
      <c r="C64" s="38" t="str">
        <f>IF(G64="","",参加組数一覧!$E$4)</f>
        <v/>
      </c>
      <c r="D64" s="39" t="str">
        <f>IF($G64="","",(VLOOKUP("JSTA"&amp;$G64,data!$A$2:$Y$36320,9,0)))</f>
        <v/>
      </c>
      <c r="E64" s="38" t="str">
        <f>IF(G64="","",DATEDIF(F64,参加組数一覧!$F$1,"y"))</f>
        <v/>
      </c>
      <c r="F64" s="53" t="str">
        <f>IF(G64="","",VLOOKUP("JSTA"&amp;G64,data!$A$2:$Y$36320,7,FALSE))</f>
        <v/>
      </c>
      <c r="G64" s="40"/>
      <c r="H64" s="87" t="str">
        <f>IF(C64="","",VLOOKUP("JSTA"&amp;G64,data!$A$2:$Y$36320,20,FALSE))</f>
        <v/>
      </c>
      <c r="I64" s="96" t="str">
        <f>IF(C64="","",VLOOKUP("JSTA"&amp;G64,data!$A$2:$Y$36320,23,FALSE))</f>
        <v/>
      </c>
      <c r="J64" s="88" t="str">
        <f>IF(G64="","",VLOOKUP("JSTA"&amp;G64,data!$A$2:$Y$36320,15,FALSE))</f>
        <v/>
      </c>
      <c r="K64" s="41"/>
      <c r="L64" s="42"/>
    </row>
    <row r="65" spans="1:12" ht="18.95" customHeight="1" x14ac:dyDescent="0.15">
      <c r="A65" s="127"/>
      <c r="B65" s="58" t="str">
        <f>IF(G65="","",VLOOKUP("JSTA"&amp;G65,data!$A$2:$Y$36320,2,FALSE)&amp;"　"&amp;VLOOKUP("JSTA"&amp;G65,data!$A$2:$Y$36320,3,FALSE))</f>
        <v/>
      </c>
      <c r="C65" s="43" t="str">
        <f>IF(G65="","",参加組数一覧!$E$4)</f>
        <v/>
      </c>
      <c r="D65" s="44" t="str">
        <f>IF($G65="","",(VLOOKUP("JSTA"&amp;$G65,data!$A$2:$Y$36320,9,0)))</f>
        <v/>
      </c>
      <c r="E65" s="43" t="str">
        <f>IF(G65="","",DATEDIF(F65,参加組数一覧!$F$1,"y"))</f>
        <v/>
      </c>
      <c r="F65" s="54" t="str">
        <f>IF(G65="","",VLOOKUP("JSTA"&amp;G65,data!$A$2:$Y$36320,7,FALSE))</f>
        <v/>
      </c>
      <c r="G65" s="45"/>
      <c r="H65" s="89" t="str">
        <f>IF(C65="","",VLOOKUP("JSTA"&amp;G65,data!$A$2:$Y$36320,20,FALSE))</f>
        <v/>
      </c>
      <c r="I65" s="95" t="str">
        <f>IF(C65="","",VLOOKUP("JSTA"&amp;G65,data!$A$2:$Y$36320,23,FALSE))</f>
        <v/>
      </c>
      <c r="J65" s="91" t="str">
        <f>IF(G65="","",VLOOKUP("JSTA"&amp;G65,data!$A$2:$Y$36320,15,FALSE))</f>
        <v/>
      </c>
      <c r="K65" s="46"/>
      <c r="L65" s="47"/>
    </row>
    <row r="66" spans="1:12" ht="18.95" customHeight="1" x14ac:dyDescent="0.15">
      <c r="A66" s="127">
        <v>30</v>
      </c>
      <c r="B66" s="48" t="str">
        <f>IF(G66="","",VLOOKUP("JSTA"&amp;G66,data!$A$2:$Y$36320,2,FALSE)&amp;"　"&amp;VLOOKUP("JSTA"&amp;G66,data!$A$2:$Y$36320,3,FALSE))</f>
        <v/>
      </c>
      <c r="C66" s="38" t="str">
        <f>IF(G66="","",参加組数一覧!$E$4)</f>
        <v/>
      </c>
      <c r="D66" s="39" t="str">
        <f>IF($G66="","",(VLOOKUP("JSTA"&amp;$G66,data!$A$2:$Y$36320,9,0)))</f>
        <v/>
      </c>
      <c r="E66" s="38" t="str">
        <f>IF(G66="","",DATEDIF(F66,参加組数一覧!$F$1,"y"))</f>
        <v/>
      </c>
      <c r="F66" s="53" t="str">
        <f>IF(G66="","",VLOOKUP("JSTA"&amp;G66,data!$A$2:$Y$36320,7,FALSE))</f>
        <v/>
      </c>
      <c r="G66" s="40"/>
      <c r="H66" s="87" t="str">
        <f>IF(C66="","",VLOOKUP("JSTA"&amp;G66,data!$A$2:$Y$36320,20,FALSE))</f>
        <v/>
      </c>
      <c r="I66" s="96" t="str">
        <f>IF(C66="","",VLOOKUP("JSTA"&amp;G66,data!$A$2:$Y$36320,23,FALSE))</f>
        <v/>
      </c>
      <c r="J66" s="88" t="str">
        <f>IF(G66="","",VLOOKUP("JSTA"&amp;G66,data!$A$2:$Y$36320,15,FALSE))</f>
        <v/>
      </c>
      <c r="K66" s="41"/>
      <c r="L66" s="42"/>
    </row>
    <row r="67" spans="1:12" ht="18.95" customHeight="1" x14ac:dyDescent="0.15">
      <c r="A67" s="127"/>
      <c r="B67" s="58" t="str">
        <f>IF(G67="","",VLOOKUP("JSTA"&amp;G67,data!$A$2:$Y$36320,2,FALSE)&amp;"　"&amp;VLOOKUP("JSTA"&amp;G67,data!$A$2:$Y$36320,3,FALSE))</f>
        <v/>
      </c>
      <c r="C67" s="43" t="str">
        <f>IF(G67="","",参加組数一覧!$E$4)</f>
        <v/>
      </c>
      <c r="D67" s="44" t="str">
        <f>IF($G67="","",(VLOOKUP("JSTA"&amp;$G67,data!$A$2:$Y$36320,9,0)))</f>
        <v/>
      </c>
      <c r="E67" s="43" t="str">
        <f>IF(G67="","",DATEDIF(F67,参加組数一覧!$F$1,"y"))</f>
        <v/>
      </c>
      <c r="F67" s="54" t="str">
        <f>IF(G67="","",VLOOKUP("JSTA"&amp;G67,data!$A$2:$Y$36320,7,FALSE))</f>
        <v/>
      </c>
      <c r="G67" s="45"/>
      <c r="H67" s="89" t="str">
        <f>IF(C67="","",VLOOKUP("JSTA"&amp;G67,data!$A$2:$Y$36320,20,FALSE))</f>
        <v/>
      </c>
      <c r="I67" s="95" t="str">
        <f>IF(C67="","",VLOOKUP("JSTA"&amp;G67,data!$A$2:$Y$36320,23,FALSE))</f>
        <v/>
      </c>
      <c r="J67" s="90" t="str">
        <f>IF(G67="","",VLOOKUP("JSTA"&amp;G67,data!$A$2:$Y$36320,15,FALSE))</f>
        <v/>
      </c>
      <c r="K67" s="46"/>
      <c r="L67" s="47"/>
    </row>
    <row r="68" spans="1:12" ht="18.95" customHeight="1" x14ac:dyDescent="0.15">
      <c r="A68" s="127">
        <v>31</v>
      </c>
      <c r="B68" s="48" t="str">
        <f>IF(G68="","",VLOOKUP("JSTA"&amp;G68,data!$A$2:$Y$36320,2,FALSE)&amp;"　"&amp;VLOOKUP("JSTA"&amp;G68,data!$A$2:$Y$36320,3,FALSE))</f>
        <v/>
      </c>
      <c r="C68" s="38" t="str">
        <f>IF(G68="","",参加組数一覧!$E$4)</f>
        <v/>
      </c>
      <c r="D68" s="39" t="str">
        <f>IF($G68="","",(VLOOKUP("JSTA"&amp;$G68,data!$A$2:$Y$36320,9,0)))</f>
        <v/>
      </c>
      <c r="E68" s="38" t="str">
        <f>IF(G68="","",DATEDIF(F68,参加組数一覧!$F$1,"y"))</f>
        <v/>
      </c>
      <c r="F68" s="53" t="str">
        <f>IF(G68="","",VLOOKUP("JSTA"&amp;G68,data!$A$2:$Y$36320,7,FALSE))</f>
        <v/>
      </c>
      <c r="G68" s="40"/>
      <c r="H68" s="87" t="str">
        <f>IF(C68="","",VLOOKUP("JSTA"&amp;G68,data!$A$2:$Y$36320,20,FALSE))</f>
        <v/>
      </c>
      <c r="I68" s="96" t="str">
        <f>IF(C68="","",VLOOKUP("JSTA"&amp;G68,data!$A$2:$Y$36320,23,FALSE))</f>
        <v/>
      </c>
      <c r="J68" s="88" t="str">
        <f>IF(G68="","",VLOOKUP("JSTA"&amp;G68,data!$A$2:$Y$36320,15,FALSE))</f>
        <v/>
      </c>
      <c r="K68" s="41"/>
      <c r="L68" s="42"/>
    </row>
    <row r="69" spans="1:12" ht="18.95" customHeight="1" x14ac:dyDescent="0.15">
      <c r="A69" s="127"/>
      <c r="B69" s="58" t="str">
        <f>IF(G69="","",VLOOKUP("JSTA"&amp;G69,data!$A$2:$Y$36320,2,FALSE)&amp;"　"&amp;VLOOKUP("JSTA"&amp;G69,data!$A$2:$Y$36320,3,FALSE))</f>
        <v/>
      </c>
      <c r="C69" s="43" t="str">
        <f>IF(G69="","",参加組数一覧!$E$4)</f>
        <v/>
      </c>
      <c r="D69" s="44" t="str">
        <f>IF($G69="","",(VLOOKUP("JSTA"&amp;$G69,data!$A$2:$Y$36320,9,0)))</f>
        <v/>
      </c>
      <c r="E69" s="43" t="str">
        <f>IF(G69="","",DATEDIF(F69,参加組数一覧!$F$1,"y"))</f>
        <v/>
      </c>
      <c r="F69" s="54" t="str">
        <f>IF(G69="","",VLOOKUP("JSTA"&amp;G69,data!$A$2:$Y$36320,7,FALSE))</f>
        <v/>
      </c>
      <c r="G69" s="45"/>
      <c r="H69" s="56" t="str">
        <f>IF(C69="","",VLOOKUP("JSTA"&amp;G69,data!$A$2:$Y$36320,20,FALSE))</f>
        <v/>
      </c>
      <c r="I69" s="97" t="str">
        <f>IF(C69="","",VLOOKUP("JSTA"&amp;G69,data!$A$2:$Y$36320,23,FALSE))</f>
        <v/>
      </c>
      <c r="J69" s="10" t="str">
        <f>IF(G69="","",VLOOKUP("JSTA"&amp;G69,data!$A$2:$Y$36320,15,FALSE))</f>
        <v/>
      </c>
      <c r="K69" s="46"/>
      <c r="L69" s="47"/>
    </row>
    <row r="70" spans="1:12" ht="18.95" customHeight="1" x14ac:dyDescent="0.15">
      <c r="A70" s="127">
        <v>32</v>
      </c>
      <c r="B70" s="48" t="str">
        <f>IF(G70="","",VLOOKUP("JSTA"&amp;G70,data!$A$2:$Y$36320,2,FALSE)&amp;"　"&amp;VLOOKUP("JSTA"&amp;G70,data!$A$2:$Y$36320,3,FALSE))</f>
        <v/>
      </c>
      <c r="C70" s="38" t="str">
        <f>IF(G70="","",参加組数一覧!$E$4)</f>
        <v/>
      </c>
      <c r="D70" s="39" t="str">
        <f>IF($G70="","",(VLOOKUP("JSTA"&amp;$G70,data!$A$2:$Y$36320,9,0)))</f>
        <v/>
      </c>
      <c r="E70" s="38" t="str">
        <f>IF(G70="","",DATEDIF(F70,参加組数一覧!$F$1,"y"))</f>
        <v/>
      </c>
      <c r="F70" s="53" t="str">
        <f>IF(G70="","",VLOOKUP("JSTA"&amp;G70,data!$A$2:$Y$36320,7,FALSE))</f>
        <v/>
      </c>
      <c r="G70" s="40"/>
      <c r="H70" s="85" t="str">
        <f>IF(C70="","",VLOOKUP("JSTA"&amp;G70,data!$A$2:$Y$36320,20,FALSE))</f>
        <v/>
      </c>
      <c r="I70" s="94" t="str">
        <f>IF(C70="","",VLOOKUP("JSTA"&amp;G70,data!$A$2:$Y$36320,23,FALSE))</f>
        <v/>
      </c>
      <c r="J70" s="86" t="str">
        <f>IF(G70="","",VLOOKUP("JSTA"&amp;G70,data!$A$2:$Y$36320,15,FALSE))</f>
        <v/>
      </c>
      <c r="K70" s="41"/>
      <c r="L70" s="42"/>
    </row>
    <row r="71" spans="1:12" ht="18.95" customHeight="1" x14ac:dyDescent="0.15">
      <c r="A71" s="127"/>
      <c r="B71" s="48" t="str">
        <f>IF(G71="","",VLOOKUP("JSTA"&amp;G71,data!$A$2:$Y$36320,2,FALSE)&amp;"　"&amp;VLOOKUP("JSTA"&amp;G71,data!$A$2:$Y$36320,3,FALSE))</f>
        <v/>
      </c>
      <c r="C71" s="38" t="str">
        <f>IF(G71="","",参加組数一覧!$E$4)</f>
        <v/>
      </c>
      <c r="D71" s="39" t="str">
        <f>IF($G71="","",(VLOOKUP("JSTA"&amp;$G71,data!$A$2:$Y$36320,9,0)))</f>
        <v/>
      </c>
      <c r="E71" s="38" t="str">
        <f>IF(G71="","",DATEDIF(F71,参加組数一覧!$F$1,"y"))</f>
        <v/>
      </c>
      <c r="F71" s="53" t="str">
        <f>IF(G71="","",VLOOKUP("JSTA"&amp;G71,data!$A$2:$Y$36320,7,FALSE))</f>
        <v/>
      </c>
      <c r="G71" s="40"/>
      <c r="H71" s="85" t="str">
        <f>IF(C71="","",VLOOKUP("JSTA"&amp;G71,data!$A$2:$Y$36320,20,FALSE))</f>
        <v/>
      </c>
      <c r="I71" s="94" t="str">
        <f>IF(C71="","",VLOOKUP("JSTA"&amp;G71,data!$A$2:$Y$36320,23,FALSE))</f>
        <v/>
      </c>
      <c r="J71" s="86" t="str">
        <f>IF(G71="","",VLOOKUP("JSTA"&amp;G71,data!$A$2:$Y$36320,15,FALSE))</f>
        <v/>
      </c>
      <c r="K71" s="46"/>
      <c r="L71" s="47"/>
    </row>
    <row r="72" spans="1:12" ht="18.95" customHeight="1" x14ac:dyDescent="0.15">
      <c r="A72" s="127">
        <v>33</v>
      </c>
      <c r="B72" s="48" t="str">
        <f>IF(G72="","",VLOOKUP("JSTA"&amp;G72,data!$A$2:$Y$36320,2,FALSE)&amp;"　"&amp;VLOOKUP("JSTA"&amp;G72,data!$A$2:$Y$36320,3,FALSE))</f>
        <v/>
      </c>
      <c r="C72" s="38" t="str">
        <f>IF(G72="","",参加組数一覧!$E$4)</f>
        <v/>
      </c>
      <c r="D72" s="39" t="str">
        <f>IF($G72="","",(VLOOKUP("JSTA"&amp;$G72,data!$A$2:$Y$36320,9,0)))</f>
        <v/>
      </c>
      <c r="E72" s="38" t="str">
        <f>IF(G72="","",DATEDIF(F72,参加組数一覧!$F$1,"y"))</f>
        <v/>
      </c>
      <c r="F72" s="53" t="str">
        <f>IF(G72="","",VLOOKUP("JSTA"&amp;G72,data!$A$2:$Y$36320,7,FALSE))</f>
        <v/>
      </c>
      <c r="G72" s="40"/>
      <c r="H72" s="85" t="str">
        <f>IF(C72="","",VLOOKUP("JSTA"&amp;G72,data!$A$2:$Y$36320,20,FALSE))</f>
        <v/>
      </c>
      <c r="I72" s="94" t="str">
        <f>IF(C72="","",VLOOKUP("JSTA"&amp;G72,data!$A$2:$Y$36320,23,FALSE))</f>
        <v/>
      </c>
      <c r="J72" s="86" t="str">
        <f>IF(G72="","",VLOOKUP("JSTA"&amp;G72,data!$A$2:$Y$36320,15,FALSE))</f>
        <v/>
      </c>
      <c r="K72" s="41"/>
      <c r="L72" s="42"/>
    </row>
    <row r="73" spans="1:12" ht="18.95" customHeight="1" x14ac:dyDescent="0.15">
      <c r="A73" s="127"/>
      <c r="B73" s="58" t="str">
        <f>IF(G73="","",VLOOKUP("JSTA"&amp;G73,data!$A$2:$Y$36320,2,FALSE)&amp;"　"&amp;VLOOKUP("JSTA"&amp;G73,data!$A$2:$Y$36320,3,FALSE))</f>
        <v/>
      </c>
      <c r="C73" s="43" t="str">
        <f>IF(G73="","",参加組数一覧!$E$4)</f>
        <v/>
      </c>
      <c r="D73" s="44" t="str">
        <f>IF($G73="","",(VLOOKUP("JSTA"&amp;$G73,data!$A$2:$Y$36320,9,0)))</f>
        <v/>
      </c>
      <c r="E73" s="43" t="str">
        <f>IF(G73="","",DATEDIF(F73,参加組数一覧!$F$1,"y"))</f>
        <v/>
      </c>
      <c r="F73" s="54" t="str">
        <f>IF(G73="","",VLOOKUP("JSTA"&amp;G73,data!$A$2:$Y$36320,7,FALSE))</f>
        <v/>
      </c>
      <c r="G73" s="45"/>
      <c r="H73" s="89" t="str">
        <f>IF(C73="","",VLOOKUP("JSTA"&amp;G73,data!$A$2:$Y$36320,20,FALSE))</f>
        <v/>
      </c>
      <c r="I73" s="95" t="str">
        <f>IF(C73="","",VLOOKUP("JSTA"&amp;G73,data!$A$2:$Y$36320,23,FALSE))</f>
        <v/>
      </c>
      <c r="J73" s="91" t="str">
        <f>IF(G73="","",VLOOKUP("JSTA"&amp;G73,data!$A$2:$Y$36320,15,FALSE))</f>
        <v/>
      </c>
      <c r="K73" s="46"/>
      <c r="L73" s="47"/>
    </row>
    <row r="74" spans="1:12" ht="18.95" customHeight="1" x14ac:dyDescent="0.15">
      <c r="A74" s="127">
        <v>34</v>
      </c>
      <c r="B74" s="48" t="str">
        <f>IF(G74="","",VLOOKUP("JSTA"&amp;G74,data!$A$2:$Y$36320,2,FALSE)&amp;"　"&amp;VLOOKUP("JSTA"&amp;G74,data!$A$2:$Y$36320,3,FALSE))</f>
        <v/>
      </c>
      <c r="C74" s="38" t="str">
        <f>IF(G74="","",参加組数一覧!$E$4)</f>
        <v/>
      </c>
      <c r="D74" s="39" t="str">
        <f>IF($G74="","",(VLOOKUP("JSTA"&amp;$G74,data!$A$2:$Y$36320,9,0)))</f>
        <v/>
      </c>
      <c r="E74" s="38" t="str">
        <f>IF(G74="","",DATEDIF(F74,参加組数一覧!$F$1,"y"))</f>
        <v/>
      </c>
      <c r="F74" s="53" t="str">
        <f>IF(G74="","",VLOOKUP("JSTA"&amp;G74,data!$A$2:$Y$36320,7,FALSE))</f>
        <v/>
      </c>
      <c r="G74" s="40"/>
      <c r="H74" s="87" t="str">
        <f>IF(C74="","",VLOOKUP("JSTA"&amp;G74,data!$A$2:$Y$36320,20,FALSE))</f>
        <v/>
      </c>
      <c r="I74" s="96" t="str">
        <f>IF(C74="","",VLOOKUP("JSTA"&amp;G74,data!$A$2:$Y$36320,23,FALSE))</f>
        <v/>
      </c>
      <c r="J74" s="88" t="str">
        <f>IF(G74="","",VLOOKUP("JSTA"&amp;G74,data!$A$2:$Y$36320,15,FALSE))</f>
        <v/>
      </c>
      <c r="K74" s="41"/>
      <c r="L74" s="42"/>
    </row>
    <row r="75" spans="1:12" ht="18.95" customHeight="1" x14ac:dyDescent="0.15">
      <c r="A75" s="127"/>
      <c r="B75" s="58" t="str">
        <f>IF(G75="","",VLOOKUP("JSTA"&amp;G75,data!$A$2:$Y$36320,2,FALSE)&amp;"　"&amp;VLOOKUP("JSTA"&amp;G75,data!$A$2:$Y$36320,3,FALSE))</f>
        <v/>
      </c>
      <c r="C75" s="43" t="str">
        <f>IF(G75="","",参加組数一覧!$E$4)</f>
        <v/>
      </c>
      <c r="D75" s="44" t="str">
        <f>IF($G75="","",(VLOOKUP("JSTA"&amp;$G75,data!$A$2:$Y$36320,9,0)))</f>
        <v/>
      </c>
      <c r="E75" s="43" t="str">
        <f>IF(G75="","",DATEDIF(F75,参加組数一覧!$F$1,"y"))</f>
        <v/>
      </c>
      <c r="F75" s="54" t="str">
        <f>IF(G75="","",VLOOKUP("JSTA"&amp;G75,data!$A$2:$Y$36320,7,FALSE))</f>
        <v/>
      </c>
      <c r="G75" s="45"/>
      <c r="H75" s="89" t="str">
        <f>IF(C75="","",VLOOKUP("JSTA"&amp;G75,data!$A$2:$Y$36320,20,FALSE))</f>
        <v/>
      </c>
      <c r="I75" s="95" t="str">
        <f>IF(C75="","",VLOOKUP("JSTA"&amp;G75,data!$A$2:$Y$36320,23,FALSE))</f>
        <v/>
      </c>
      <c r="J75" s="91" t="str">
        <f>IF(G75="","",VLOOKUP("JSTA"&amp;G75,data!$A$2:$Y$36320,15,FALSE))</f>
        <v/>
      </c>
      <c r="K75" s="46"/>
      <c r="L75" s="47"/>
    </row>
    <row r="76" spans="1:12" ht="18.95" customHeight="1" x14ac:dyDescent="0.15">
      <c r="A76" s="127">
        <v>35</v>
      </c>
      <c r="B76" s="48" t="str">
        <f>IF(G76="","",VLOOKUP("JSTA"&amp;G76,data!$A$2:$Y$36320,2,FALSE)&amp;"　"&amp;VLOOKUP("JSTA"&amp;G76,data!$A$2:$Y$36320,3,FALSE))</f>
        <v/>
      </c>
      <c r="C76" s="38" t="str">
        <f>IF(G76="","",参加組数一覧!$E$4)</f>
        <v/>
      </c>
      <c r="D76" s="39" t="str">
        <f>IF($G76="","",(VLOOKUP("JSTA"&amp;$G76,data!$A$2:$Y$36320,9,0)))</f>
        <v/>
      </c>
      <c r="E76" s="38" t="str">
        <f>IF(G76="","",DATEDIF(F76,参加組数一覧!$F$1,"y"))</f>
        <v/>
      </c>
      <c r="F76" s="53" t="str">
        <f>IF(G76="","",VLOOKUP("JSTA"&amp;G76,data!$A$2:$Y$36320,7,FALSE))</f>
        <v/>
      </c>
      <c r="G76" s="40"/>
      <c r="H76" s="87" t="str">
        <f>IF(C76="","",VLOOKUP("JSTA"&amp;G76,data!$A$2:$Y$36320,20,FALSE))</f>
        <v/>
      </c>
      <c r="I76" s="96" t="str">
        <f>IF(C76="","",VLOOKUP("JSTA"&amp;G76,data!$A$2:$Y$36320,23,FALSE))</f>
        <v/>
      </c>
      <c r="J76" s="88" t="str">
        <f>IF(G76="","",VLOOKUP("JSTA"&amp;G76,data!$A$2:$Y$36320,15,FALSE))</f>
        <v/>
      </c>
      <c r="K76" s="41"/>
      <c r="L76" s="42"/>
    </row>
    <row r="77" spans="1:12" ht="18.95" customHeight="1" x14ac:dyDescent="0.15">
      <c r="A77" s="127"/>
      <c r="B77" s="58" t="str">
        <f>IF(G77="","",VLOOKUP("JSTA"&amp;G77,data!$A$2:$Y$36320,2,FALSE)&amp;"　"&amp;VLOOKUP("JSTA"&amp;G77,data!$A$2:$Y$36320,3,FALSE))</f>
        <v/>
      </c>
      <c r="C77" s="43" t="str">
        <f>IF(G77="","",参加組数一覧!$E$4)</f>
        <v/>
      </c>
      <c r="D77" s="44" t="str">
        <f>IF($G77="","",(VLOOKUP("JSTA"&amp;$G77,data!$A$2:$Y$36320,9,0)))</f>
        <v/>
      </c>
      <c r="E77" s="43" t="str">
        <f>IF(G77="","",DATEDIF(F77,参加組数一覧!$F$1,"y"))</f>
        <v/>
      </c>
      <c r="F77" s="54" t="str">
        <f>IF(G77="","",VLOOKUP("JSTA"&amp;G77,data!$A$2:$Y$36320,7,FALSE))</f>
        <v/>
      </c>
      <c r="G77" s="45"/>
      <c r="H77" s="89" t="str">
        <f>IF(C77="","",VLOOKUP("JSTA"&amp;G77,data!$A$2:$Y$36320,20,FALSE))</f>
        <v/>
      </c>
      <c r="I77" s="95" t="str">
        <f>IF(C77="","",VLOOKUP("JSTA"&amp;G77,data!$A$2:$Y$36320,23,FALSE))</f>
        <v/>
      </c>
      <c r="J77" s="91" t="str">
        <f>IF(G77="","",VLOOKUP("JSTA"&amp;G77,data!$A$2:$Y$36320,15,FALSE))</f>
        <v/>
      </c>
      <c r="K77" s="46"/>
      <c r="L77" s="47"/>
    </row>
    <row r="78" spans="1:12" ht="18.95" customHeight="1" x14ac:dyDescent="0.15">
      <c r="E78" s="1"/>
      <c r="G78" s="1"/>
      <c r="H78" s="1"/>
      <c r="I78" s="1"/>
      <c r="J78" s="1"/>
    </row>
    <row r="79" spans="1:12" ht="18.95" customHeight="1" x14ac:dyDescent="0.15">
      <c r="E79" s="1"/>
      <c r="G79" s="1"/>
      <c r="H79" s="1"/>
      <c r="I79" s="1"/>
      <c r="J79" s="1"/>
    </row>
    <row r="80" spans="1:12" ht="18.95" customHeight="1" x14ac:dyDescent="0.15">
      <c r="E80" s="1"/>
      <c r="G80" s="1"/>
      <c r="H80" s="1"/>
      <c r="I80" s="1"/>
      <c r="J80" s="1"/>
    </row>
    <row r="81" spans="5:10" ht="18.95" customHeight="1" x14ac:dyDescent="0.15">
      <c r="E81" s="1"/>
      <c r="G81" s="1"/>
      <c r="H81" s="1"/>
      <c r="I81" s="1"/>
      <c r="J81" s="1"/>
    </row>
  </sheetData>
  <mergeCells count="49">
    <mergeCell ref="A60:A61"/>
    <mergeCell ref="A62:A63"/>
    <mergeCell ref="A74:A75"/>
    <mergeCell ref="A76:A77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A49"/>
    <mergeCell ref="A12:A13"/>
    <mergeCell ref="E6:E7"/>
    <mergeCell ref="A34:A35"/>
    <mergeCell ref="A36:A37"/>
    <mergeCell ref="A38:A39"/>
    <mergeCell ref="A32:A33"/>
    <mergeCell ref="A26:A27"/>
    <mergeCell ref="A28:A29"/>
    <mergeCell ref="A30:A31"/>
    <mergeCell ref="A14:A15"/>
    <mergeCell ref="A16:A17"/>
    <mergeCell ref="A18:A19"/>
    <mergeCell ref="A20:A21"/>
    <mergeCell ref="A22:A23"/>
    <mergeCell ref="A24:A25"/>
    <mergeCell ref="A8:A9"/>
    <mergeCell ref="G6:G7"/>
    <mergeCell ref="B1:G2"/>
    <mergeCell ref="C3:C4"/>
    <mergeCell ref="D3:D4"/>
    <mergeCell ref="G3:L3"/>
    <mergeCell ref="G4:L4"/>
    <mergeCell ref="H6:I6"/>
    <mergeCell ref="J6:J7"/>
    <mergeCell ref="L6:L7"/>
    <mergeCell ref="A10:A11"/>
    <mergeCell ref="B6:B7"/>
    <mergeCell ref="C6:C7"/>
    <mergeCell ref="D6:D7"/>
    <mergeCell ref="F6:F7"/>
  </mergeCells>
  <phoneticPr fontId="3"/>
  <conditionalFormatting sqref="E8:E13">
    <cfRule type="cellIs" dxfId="3" priority="1" stopIfTrue="1" operator="lessThan">
      <formula>35</formula>
    </cfRule>
  </conditionalFormatting>
  <conditionalFormatting sqref="E14:E17">
    <cfRule type="cellIs" dxfId="2" priority="3" stopIfTrue="1" operator="lessThan">
      <formula>75</formula>
    </cfRule>
  </conditionalFormatting>
  <conditionalFormatting sqref="E18:E31">
    <cfRule type="cellIs" dxfId="1" priority="4" stopIfTrue="1" operator="lessThan">
      <formula>35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15</vt:i4>
      </vt:variant>
    </vt:vector>
  </HeadingPairs>
  <TitlesOfParts>
    <vt:vector size="25" baseType="lpstr">
      <vt:lpstr>要項 </vt:lpstr>
      <vt:lpstr>記入例</vt:lpstr>
      <vt:lpstr>参加組数一覧</vt:lpstr>
      <vt:lpstr>data</vt:lpstr>
      <vt:lpstr>一般男子</vt:lpstr>
      <vt:lpstr>男35</vt:lpstr>
      <vt:lpstr>男45</vt:lpstr>
      <vt:lpstr>一般女子</vt:lpstr>
      <vt:lpstr>女35</vt:lpstr>
      <vt:lpstr>女45</vt:lpstr>
      <vt:lpstr>一般女子!Print_Area</vt:lpstr>
      <vt:lpstr>一般男子!Print_Area</vt:lpstr>
      <vt:lpstr>記入例!Print_Area</vt:lpstr>
      <vt:lpstr>参加組数一覧!Print_Area</vt:lpstr>
      <vt:lpstr>女35!Print_Area</vt:lpstr>
      <vt:lpstr>女45!Print_Area</vt:lpstr>
      <vt:lpstr>男35!Print_Area</vt:lpstr>
      <vt:lpstr>男45!Print_Area</vt:lpstr>
      <vt:lpstr>'要項 '!Print_Area</vt:lpstr>
      <vt:lpstr>一般女子!Print_Titles</vt:lpstr>
      <vt:lpstr>一般男子!Print_Titles</vt:lpstr>
      <vt:lpstr>女35!Print_Titles</vt:lpstr>
      <vt:lpstr>女45!Print_Titles</vt:lpstr>
      <vt:lpstr>男35!Print_Titles</vt:lpstr>
      <vt:lpstr>男45!Print_Titles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BF 商品05</cp:lastModifiedBy>
  <cp:lastPrinted>2026-03-20T12:36:47Z</cp:lastPrinted>
  <dcterms:created xsi:type="dcterms:W3CDTF">2000-04-12T03:42:47Z</dcterms:created>
  <dcterms:modified xsi:type="dcterms:W3CDTF">2026-03-22T23:53:18Z</dcterms:modified>
</cp:coreProperties>
</file>